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annique365.sharepoint.com/sites/ANQMarketing/Shared Documents/General/4. CAMPAIGN/PRODUCT LIST/2026.07/"/>
    </mc:Choice>
  </mc:AlternateContent>
  <xr:revisionPtr revIDLastSave="525" documentId="13_ncr:1_{AC19EE2B-C88D-437A-BAF6-05C15FF5C56E}" xr6:coauthVersionLast="47" xr6:coauthVersionMax="47" xr10:uidLastSave="{1D7CCF2D-AA3B-4F23-98BF-C6860EF1B453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Sheet1!$A$7:$DI$145</definedName>
    <definedName name="_xlnm.Print_Area" localSheetId="0">Sheet1!$A$1:$G$145</definedName>
    <definedName name="_xlnm.Print_Titles" localSheetId="0">Sheet1!$7:$7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9" i="1" l="1"/>
  <c r="F57" i="1"/>
  <c r="F56" i="1"/>
  <c r="F127" i="1"/>
  <c r="F126" i="1"/>
  <c r="F125" i="1"/>
  <c r="F124" i="1"/>
  <c r="F123" i="1"/>
  <c r="F89" i="1"/>
  <c r="F90" i="1"/>
  <c r="F82" i="1"/>
  <c r="F108" i="1"/>
  <c r="F109" i="1"/>
  <c r="F100" i="1"/>
  <c r="F101" i="1"/>
  <c r="F102" i="1"/>
  <c r="F67" i="1"/>
  <c r="F61" i="1"/>
  <c r="F49" i="1"/>
  <c r="F24" i="1"/>
  <c r="F13" i="1"/>
  <c r="F17" i="1"/>
  <c r="F18" i="1"/>
  <c r="F41" i="1"/>
  <c r="F50" i="1"/>
  <c r="D50" i="1"/>
  <c r="F62" i="1"/>
  <c r="D62" i="1"/>
  <c r="D63" i="1"/>
  <c r="F63" i="1"/>
  <c r="F110" i="1" l="1"/>
  <c r="D110" i="1"/>
  <c r="D97" i="1"/>
  <c r="F97" i="1"/>
  <c r="F48" i="1" l="1"/>
  <c r="D48" i="1"/>
  <c r="F138" i="1"/>
  <c r="D138" i="1"/>
  <c r="F71" i="1"/>
  <c r="D71" i="1"/>
  <c r="D24" i="1"/>
  <c r="F53" i="1"/>
  <c r="D53" i="1"/>
  <c r="F54" i="1"/>
  <c r="D54" i="1"/>
  <c r="D13" i="1"/>
  <c r="F145" i="1"/>
  <c r="F77" i="1" l="1"/>
  <c r="D77" i="1"/>
  <c r="F10" i="1"/>
  <c r="F19" i="1"/>
  <c r="F21" i="1"/>
  <c r="F23" i="1"/>
  <c r="F30" i="1"/>
  <c r="F34" i="1"/>
  <c r="F39" i="1"/>
  <c r="F47" i="1"/>
  <c r="F52" i="1"/>
  <c r="F73" i="1"/>
  <c r="F84" i="1"/>
  <c r="F85" i="1"/>
  <c r="F87" i="1"/>
  <c r="F91" i="1"/>
  <c r="F96" i="1"/>
  <c r="F103" i="1"/>
  <c r="F105" i="1"/>
  <c r="F107" i="1"/>
  <c r="F113" i="1"/>
  <c r="F117" i="1"/>
  <c r="D79" i="1"/>
  <c r="D23" i="1" l="1"/>
  <c r="F59" i="1"/>
  <c r="D52" i="1"/>
  <c r="F32" i="1" l="1"/>
  <c r="D32" i="1"/>
  <c r="F26" i="1"/>
  <c r="D26" i="1"/>
  <c r="D56" i="1"/>
  <c r="F40" i="1"/>
  <c r="D40" i="1"/>
  <c r="D123" i="1"/>
  <c r="D96" i="1"/>
  <c r="F68" i="1"/>
  <c r="D68" i="1"/>
  <c r="F114" i="1"/>
  <c r="F104" i="1"/>
  <c r="F92" i="1"/>
  <c r="F88" i="1"/>
  <c r="F66" i="1"/>
  <c r="F65" i="1"/>
  <c r="F38" i="1"/>
  <c r="F35" i="1"/>
  <c r="F27" i="1"/>
  <c r="F22" i="1"/>
  <c r="F36" i="1"/>
  <c r="F44" i="1"/>
  <c r="F45" i="1"/>
  <c r="F95" i="1"/>
  <c r="D95" i="1"/>
  <c r="F75" i="1"/>
  <c r="D75" i="1"/>
  <c r="D18" i="1"/>
  <c r="D44" i="1"/>
  <c r="D73" i="1"/>
  <c r="F115" i="1"/>
  <c r="D67" i="1" l="1"/>
  <c r="F69" i="1"/>
  <c r="D69" i="1"/>
  <c r="F94" i="1"/>
  <c r="D94" i="1"/>
  <c r="F70" i="1" l="1"/>
  <c r="D70" i="1"/>
  <c r="D22" i="1"/>
  <c r="F81" i="1"/>
  <c r="D81" i="1"/>
  <c r="D59" i="1"/>
  <c r="D47" i="1"/>
  <c r="D49" i="1"/>
  <c r="D51" i="1"/>
  <c r="D57" i="1"/>
  <c r="D60" i="1"/>
  <c r="D61" i="1"/>
  <c r="D64" i="1"/>
  <c r="D65" i="1"/>
  <c r="D66" i="1"/>
  <c r="D74" i="1"/>
  <c r="D82" i="1"/>
  <c r="D83" i="1"/>
  <c r="D84" i="1"/>
  <c r="D85" i="1"/>
  <c r="D86" i="1"/>
  <c r="D87" i="1"/>
  <c r="D88" i="1"/>
  <c r="D89" i="1"/>
  <c r="D90" i="1"/>
  <c r="D91" i="1"/>
  <c r="D92" i="1"/>
  <c r="D93" i="1"/>
  <c r="D99" i="1"/>
  <c r="D100" i="1"/>
  <c r="D101" i="1"/>
  <c r="D102" i="1"/>
  <c r="D103" i="1"/>
  <c r="D104" i="1"/>
  <c r="D105" i="1"/>
  <c r="D106" i="1"/>
  <c r="D107" i="1"/>
  <c r="D108" i="1"/>
  <c r="D109" i="1"/>
  <c r="D111" i="1"/>
  <c r="D115" i="1"/>
  <c r="D113" i="1"/>
  <c r="D114" i="1"/>
  <c r="D117" i="1"/>
  <c r="D120" i="1"/>
  <c r="D121" i="1"/>
  <c r="D125" i="1"/>
  <c r="D127" i="1"/>
  <c r="D124" i="1"/>
  <c r="D126" i="1"/>
  <c r="D129" i="1"/>
  <c r="D130" i="1"/>
  <c r="D131" i="1"/>
  <c r="D132" i="1"/>
  <c r="D133" i="1"/>
  <c r="D134" i="1"/>
  <c r="D135" i="1"/>
  <c r="D136" i="1"/>
  <c r="D139" i="1"/>
  <c r="D140" i="1"/>
  <c r="D141" i="1"/>
  <c r="D142" i="1"/>
  <c r="D143" i="1"/>
  <c r="D145" i="1"/>
  <c r="D27" i="1"/>
  <c r="D28" i="1"/>
  <c r="D29" i="1"/>
  <c r="D30" i="1"/>
  <c r="D34" i="1"/>
  <c r="D35" i="1"/>
  <c r="D36" i="1"/>
  <c r="D38" i="1"/>
  <c r="D39" i="1"/>
  <c r="D41" i="1"/>
  <c r="D43" i="1"/>
  <c r="D45" i="1"/>
  <c r="D15" i="1"/>
  <c r="D16" i="1"/>
  <c r="D17" i="1"/>
  <c r="D19" i="1"/>
  <c r="D20" i="1"/>
  <c r="D21" i="1"/>
  <c r="D10" i="1"/>
  <c r="D11" i="1"/>
  <c r="D12" i="1"/>
  <c r="D9" i="1"/>
  <c r="F29" i="1" l="1"/>
  <c r="F121" i="1" l="1"/>
  <c r="F93" i="1"/>
  <c r="F111" i="1" l="1"/>
  <c r="F136" i="1" l="1"/>
  <c r="F12" i="1" l="1"/>
  <c r="F9" i="1" l="1"/>
  <c r="F14" i="1"/>
  <c r="F15" i="1"/>
  <c r="F16" i="1"/>
  <c r="F20" i="1"/>
  <c r="F25" i="1"/>
  <c r="F28" i="1"/>
  <c r="F31" i="1"/>
  <c r="F33" i="1"/>
  <c r="F37" i="1"/>
  <c r="F42" i="1"/>
  <c r="F43" i="1"/>
  <c r="F46" i="1"/>
  <c r="F51" i="1"/>
  <c r="F55" i="1"/>
  <c r="F58" i="1"/>
  <c r="F60" i="1"/>
  <c r="F64" i="1"/>
  <c r="F72" i="1"/>
  <c r="F74" i="1"/>
  <c r="F80" i="1"/>
  <c r="F83" i="1"/>
  <c r="F86" i="1"/>
  <c r="F98" i="1"/>
  <c r="F99" i="1"/>
  <c r="F106" i="1"/>
  <c r="F112" i="1"/>
  <c r="F116" i="1"/>
  <c r="F118" i="1"/>
  <c r="F119" i="1"/>
  <c r="F120" i="1"/>
  <c r="F122" i="1"/>
  <c r="F128" i="1"/>
  <c r="F129" i="1"/>
  <c r="F130" i="1"/>
  <c r="F131" i="1"/>
  <c r="F132" i="1"/>
  <c r="F133" i="1"/>
  <c r="F134" i="1"/>
  <c r="F135" i="1"/>
  <c r="F137" i="1"/>
  <c r="F139" i="1"/>
  <c r="F140" i="1"/>
  <c r="F141" i="1"/>
  <c r="F142" i="1"/>
  <c r="F143" i="1"/>
  <c r="F144" i="1"/>
  <c r="F11" i="1"/>
</calcChain>
</file>

<file path=xl/sharedStrings.xml><?xml version="1.0" encoding="utf-8"?>
<sst xmlns="http://schemas.openxmlformats.org/spreadsheetml/2006/main" count="359" uniqueCount="289">
  <si>
    <t xml:space="preserve">KEY </t>
  </si>
  <si>
    <t xml:space="preserve">Standard line products </t>
  </si>
  <si>
    <t>*</t>
  </si>
  <si>
    <t>While stocks last</t>
  </si>
  <si>
    <t xml:space="preserve">NEW / Promotional items available for a limited time only </t>
  </si>
  <si>
    <t>CODE</t>
  </si>
  <si>
    <t>DESCRIPTION</t>
  </si>
  <si>
    <t>VOL</t>
  </si>
  <si>
    <t>SAVE</t>
  </si>
  <si>
    <t>VALUE</t>
  </si>
  <si>
    <t>ANTI-AGEING SKIN CARE: FOREVER YOUNG</t>
  </si>
  <si>
    <t>SCFYO23002</t>
  </si>
  <si>
    <t xml:space="preserve">Revitalising Cream </t>
  </si>
  <si>
    <t>50ml</t>
  </si>
  <si>
    <t>30ml</t>
  </si>
  <si>
    <t>SCFYO21106</t>
  </si>
  <si>
    <t>TREATMENT SKIN CARE: ESSENSE</t>
  </si>
  <si>
    <t>SCESS19100</t>
  </si>
  <si>
    <t>100ml</t>
  </si>
  <si>
    <t>SCESS20116</t>
  </si>
  <si>
    <t>Firming Neck &amp; Bust Cream</t>
  </si>
  <si>
    <t>75ml</t>
  </si>
  <si>
    <t>SCESS21120</t>
  </si>
  <si>
    <t>SCESS23004</t>
  </si>
  <si>
    <t xml:space="preserve">Rooibos Miracle Tissue Oil </t>
  </si>
  <si>
    <t>125ml</t>
  </si>
  <si>
    <t>DAILY SKIN CARE: LUCID for DRY and MATURE SKIN</t>
  </si>
  <si>
    <t>150ml</t>
  </si>
  <si>
    <t>SCLUC23001</t>
  </si>
  <si>
    <t>Lucid Moisturiser for Dry Skin</t>
  </si>
  <si>
    <t>SCLUC20064</t>
  </si>
  <si>
    <t xml:space="preserve">Lucid Freshener </t>
  </si>
  <si>
    <t>DAILY SKIN CARE: SENSITÌV for SENSITIVE SKIN</t>
  </si>
  <si>
    <t xml:space="preserve">DAILY SKIN CARE: HYDRAFINE for NORMAL and COMBINATION SKIN </t>
  </si>
  <si>
    <t>DAILY SKIN CARE: FACE FACTS for OILY and PROBLEM SKIN</t>
  </si>
  <si>
    <t>SCFFC22001</t>
  </si>
  <si>
    <t>100g</t>
  </si>
  <si>
    <t>SCFFC21028</t>
  </si>
  <si>
    <t xml:space="preserve">Face Facts Spotless Pimple Treatment </t>
  </si>
  <si>
    <t>10ml</t>
  </si>
  <si>
    <t xml:space="preserve">DAILY SKIN CARE: ROOIBOS SKIN BASIC SKIN CARE for NORMAL SKIN </t>
  </si>
  <si>
    <t>SCRSC22003</t>
  </si>
  <si>
    <t>75g</t>
  </si>
  <si>
    <t>TREATMENT BODY CARE: MIRACLE TISSUE OIL BODY</t>
  </si>
  <si>
    <t>BCMTB19013</t>
  </si>
  <si>
    <t>BCMTB19014</t>
  </si>
  <si>
    <t xml:space="preserve">Miracle Tissue Oil Body Lotion </t>
  </si>
  <si>
    <t>200ml</t>
  </si>
  <si>
    <t>400ml</t>
  </si>
  <si>
    <t>BCMTB21031</t>
  </si>
  <si>
    <t>Miracle Tissue Oil Body Butter</t>
  </si>
  <si>
    <t>250ml</t>
  </si>
  <si>
    <t>TREATMENT HAIR CARE: MIRACLE TISSUE OIL HAIR</t>
  </si>
  <si>
    <t>BCMTH20002</t>
  </si>
  <si>
    <t>TREATMENT BODY CARE: RESQUE</t>
  </si>
  <si>
    <t>BCRES23165</t>
  </si>
  <si>
    <t xml:space="preserve">Resque Crème </t>
  </si>
  <si>
    <t>BCRES22154</t>
  </si>
  <si>
    <t xml:space="preserve">Resque Crème - Upsize </t>
  </si>
  <si>
    <t>60ml</t>
  </si>
  <si>
    <t>BCRES23167</t>
  </si>
  <si>
    <t>BCRES21106</t>
  </si>
  <si>
    <t xml:space="preserve">Resque Concentrate   </t>
  </si>
  <si>
    <t>BCRES21107</t>
  </si>
  <si>
    <t xml:space="preserve">Resque Camphor Cream </t>
  </si>
  <si>
    <t>500ml</t>
  </si>
  <si>
    <t>BODY CARE: ROOIBOS BABY</t>
  </si>
  <si>
    <t>50g</t>
  </si>
  <si>
    <t>BCRBB22039</t>
  </si>
  <si>
    <t>LIFESTYLE: FOREVER HEALTHY</t>
  </si>
  <si>
    <t>LSFHE21060</t>
  </si>
  <si>
    <t>LSFHE21058</t>
  </si>
  <si>
    <t>LSFHE21065</t>
  </si>
  <si>
    <t>LSFHE21066</t>
  </si>
  <si>
    <t>LSFHE21074</t>
  </si>
  <si>
    <t>LSFHE22086</t>
  </si>
  <si>
    <t>LSFHE22077</t>
  </si>
  <si>
    <t>LSFHE23003</t>
  </si>
  <si>
    <t>LSTEA22162</t>
  </si>
  <si>
    <t>200g</t>
  </si>
  <si>
    <t>LSTEA21139</t>
  </si>
  <si>
    <t>LSTEA21140</t>
  </si>
  <si>
    <t>LSTEA21141</t>
  </si>
  <si>
    <t>LSTEA21142</t>
  </si>
  <si>
    <t>LSTEA21143</t>
  </si>
  <si>
    <t>LSTEA21144</t>
  </si>
  <si>
    <t>LSTEA21145</t>
  </si>
  <si>
    <t>LSTEA21146</t>
  </si>
  <si>
    <t>LSTEA21148</t>
  </si>
  <si>
    <t>LSTEA22192</t>
  </si>
  <si>
    <t>LSTEA0113</t>
  </si>
  <si>
    <t xml:space="preserve">50g / 50g / 50g / 50g / 50g / 50g / 50g </t>
  </si>
  <si>
    <t>LIFESTYLE: SHAKE</t>
  </si>
  <si>
    <t>500g</t>
  </si>
  <si>
    <t>COCCA22213</t>
  </si>
  <si>
    <t>COLOUR CARESS: FOUNDATIONS</t>
  </si>
  <si>
    <t>COCCA22216</t>
  </si>
  <si>
    <t xml:space="preserve">Natural Beige </t>
  </si>
  <si>
    <t>FOUNDATIONS: FEELS LIKE SILK MOISTURISING FOUNDATION SPF 15</t>
  </si>
  <si>
    <t>COCCA22220</t>
  </si>
  <si>
    <t xml:space="preserve">Beige  </t>
  </si>
  <si>
    <t>COCCA22222</t>
  </si>
  <si>
    <t xml:space="preserve">Summer </t>
  </si>
  <si>
    <t>COCCA22219</t>
  </si>
  <si>
    <t xml:space="preserve">Cream </t>
  </si>
  <si>
    <t>COCCA22221</t>
  </si>
  <si>
    <t xml:space="preserve">Ginger </t>
  </si>
  <si>
    <t>BUSINESS TOOLS: 1 % OFF-INVOICE DISCOUNT</t>
  </si>
  <si>
    <t xml:space="preserve">Beautè </t>
  </si>
  <si>
    <t>Beautè (pack of 10)</t>
  </si>
  <si>
    <t>Beautè (pack of 50)</t>
  </si>
  <si>
    <t>Beautè (pack of 100)</t>
  </si>
  <si>
    <t>SASAI24014</t>
  </si>
  <si>
    <t>Biodegradable Bag (SA ONLY)</t>
  </si>
  <si>
    <t>SASAI24015</t>
  </si>
  <si>
    <t>Annique Rooibos Button Badge</t>
  </si>
  <si>
    <t>SCSKC24001</t>
  </si>
  <si>
    <t>Sample: 10ml Jar</t>
  </si>
  <si>
    <t xml:space="preserve">SAMPLES: 5% OFF-INVOICE DISCOUNT </t>
  </si>
  <si>
    <t>3ml</t>
  </si>
  <si>
    <t>BCRES24001</t>
  </si>
  <si>
    <t>Sample: Resque ZeroAche+</t>
  </si>
  <si>
    <t>BCRES24002</t>
  </si>
  <si>
    <t>Sample: Resque Crème</t>
  </si>
  <si>
    <t>LSTEA24001</t>
  </si>
  <si>
    <t xml:space="preserve">Sample: Rooibos Tea 10's Mini Box </t>
  </si>
  <si>
    <t>SCESS24004</t>
  </si>
  <si>
    <t>Sample: Rooibos Miracle Tissue Oil + Card</t>
  </si>
  <si>
    <t>RSP</t>
  </si>
  <si>
    <t xml:space="preserve">Liquid Skin Nutrition </t>
  </si>
  <si>
    <t>LSFHE23010</t>
  </si>
  <si>
    <t xml:space="preserve">OptiCalMag Capsules - bone, heart and arterial support </t>
  </si>
  <si>
    <t xml:space="preserve">OptiMega Capsules - heart and brain support </t>
  </si>
  <si>
    <t>Zerotox Capsules - natural detox</t>
  </si>
  <si>
    <t>Chromium Picolinate Tablets - blood sugar support</t>
  </si>
  <si>
    <t>SCFYO24001</t>
  </si>
  <si>
    <t>SCESS23001</t>
  </si>
  <si>
    <t>240ml</t>
  </si>
  <si>
    <t>SCLUC24001</t>
  </si>
  <si>
    <t xml:space="preserve">Rooibos Micellar Water </t>
  </si>
  <si>
    <t xml:space="preserve">Retinol Night Treatment </t>
  </si>
  <si>
    <t xml:space="preserve">Annique Rooibos Gold Stylus Pen  </t>
  </si>
  <si>
    <t>MKMKT25001</t>
  </si>
  <si>
    <t>BCRES23173</t>
  </si>
  <si>
    <t>LSFHE23021</t>
  </si>
  <si>
    <t>LSFHE23011</t>
  </si>
  <si>
    <t>LSFHE23015</t>
  </si>
  <si>
    <t>FOUNDATIONS: VELVET TOUCH NATURAL FINISH FOUNDATION SPF 20</t>
  </si>
  <si>
    <t>COCCA22217</t>
  </si>
  <si>
    <t>25g</t>
  </si>
  <si>
    <t>SCHYD25002</t>
  </si>
  <si>
    <t>est.</t>
  </si>
  <si>
    <t>Estimated availability</t>
  </si>
  <si>
    <t>SCFYO24002</t>
  </si>
  <si>
    <t>SCLUC25003</t>
  </si>
  <si>
    <t>SCHYD25001</t>
  </si>
  <si>
    <t>SCHYD25003</t>
  </si>
  <si>
    <t>SCFFC25001</t>
  </si>
  <si>
    <t>SCRSC25002</t>
  </si>
  <si>
    <t>LSLSS25002</t>
  </si>
  <si>
    <t>LSLSS25001</t>
  </si>
  <si>
    <t>LSLSS25003</t>
  </si>
  <si>
    <t>BUY ME, TRY ME: 5% OFF-INVOICE DISCOUNT (Limited to one per Consultant, available while stocks last)</t>
  </si>
  <si>
    <t>EX VAT 15%</t>
  </si>
  <si>
    <t>Vitamin C Tablets - immune support</t>
  </si>
  <si>
    <t xml:space="preserve">Lucid Night Cream </t>
  </si>
  <si>
    <t>BCRES23162</t>
  </si>
  <si>
    <t xml:space="preserve">Resque Rooibos Wash </t>
  </si>
  <si>
    <t>LSFHE23007</t>
  </si>
  <si>
    <t>OptiRest+ Capsules - rest and relaxation support</t>
  </si>
  <si>
    <t>OptiMune+ Capsules - immune support</t>
  </si>
  <si>
    <t xml:space="preserve">Caramel Silk </t>
  </si>
  <si>
    <t>SCESS23003</t>
  </si>
  <si>
    <t>BCRES23166</t>
  </si>
  <si>
    <t>Resque Foot Balm</t>
  </si>
  <si>
    <t>LSFHE23013</t>
  </si>
  <si>
    <t>BCRES23172</t>
  </si>
  <si>
    <t xml:space="preserve">Resque Vapour Rub </t>
  </si>
  <si>
    <t>BCRES23158</t>
  </si>
  <si>
    <t xml:space="preserve">Rooibos Skin Moisturiser </t>
  </si>
  <si>
    <t>Hydrafine Gentle Gel Cleanser</t>
  </si>
  <si>
    <t xml:space="preserve">Hydrafine Night Cream </t>
  </si>
  <si>
    <t>Hydrafine Moisturiser</t>
  </si>
  <si>
    <t xml:space="preserve">Face Facts Gel Cleanser </t>
  </si>
  <si>
    <t>BCRBB23001</t>
  </si>
  <si>
    <t>SCRSC25001</t>
  </si>
  <si>
    <t>SCESS24001</t>
  </si>
  <si>
    <t>Baby 2-in-1 Shampoo and Body Wash</t>
  </si>
  <si>
    <t>SCLUC24003</t>
  </si>
  <si>
    <t>Sample: Lucid Moisturiser for Dry Skin + Card</t>
  </si>
  <si>
    <t>LSFHE23014</t>
  </si>
  <si>
    <t>BCRES23157</t>
  </si>
  <si>
    <t>LSFHE22083</t>
  </si>
  <si>
    <t>COCCA22212</t>
  </si>
  <si>
    <t>SCFFC23002</t>
  </si>
  <si>
    <t>BCMTH22005</t>
  </si>
  <si>
    <t>Resque Muscle Ice Roll-on Gel</t>
  </si>
  <si>
    <t xml:space="preserve">Lifestyle Shake Vanilla </t>
  </si>
  <si>
    <t xml:space="preserve">Lifestyle Shake Strawberry </t>
  </si>
  <si>
    <t xml:space="preserve">Lifestyle Shake Chocolate </t>
  </si>
  <si>
    <t>Resque Hair Nutrition+</t>
  </si>
  <si>
    <t xml:space="preserve">Collagen with Rooibos - type I &amp; III hydrolysed bovine collagen </t>
  </si>
  <si>
    <t xml:space="preserve">Crème de Nuit </t>
  </si>
  <si>
    <t>SCLUC25002</t>
  </si>
  <si>
    <t>SCSEN26001</t>
  </si>
  <si>
    <t>OptiGlow+ Capsules - hair, skin and nail support</t>
  </si>
  <si>
    <t>BCMTB23056</t>
  </si>
  <si>
    <t>SCESS22136</t>
  </si>
  <si>
    <t>2026 Codes</t>
  </si>
  <si>
    <t>Hyaluronic Acid³ Serum</t>
  </si>
  <si>
    <t xml:space="preserve">Lucid Moisture Lotion </t>
  </si>
  <si>
    <t xml:space="preserve">Resque ZeroAche+ Roll-on </t>
  </si>
  <si>
    <t>FRAGRANCE: MEN</t>
  </si>
  <si>
    <t>FF18F25001</t>
  </si>
  <si>
    <t>180° Eau de Toilette</t>
  </si>
  <si>
    <t xml:space="preserve">Resque Rooibos and Hemp Body Crème </t>
  </si>
  <si>
    <t xml:space="preserve">Baby Gentle Caring Body Lotion </t>
  </si>
  <si>
    <t xml:space="preserve">OptiVite+ Capsules - 100% NRV multivitamin </t>
  </si>
  <si>
    <t>CBD Isolate with Green Rooibos Capsules - CBD (SA ONLY)</t>
  </si>
  <si>
    <t>NAD Capsules - anti-ageing support</t>
  </si>
  <si>
    <t>Activated Charcoal Capsules - detox support</t>
  </si>
  <si>
    <t>CoQ10 Liposomal Capsules - cellular energy support</t>
  </si>
  <si>
    <t>150g</t>
  </si>
  <si>
    <t>Face Facts Charcoal Soap Bar</t>
  </si>
  <si>
    <t>Rooibos Skin Soap Bar</t>
  </si>
  <si>
    <r>
      <t>SuperFood</t>
    </r>
    <r>
      <rPr>
        <vertAlign val="superscript"/>
        <sz val="11"/>
        <color theme="1"/>
        <rFont val="Arial"/>
        <family val="2"/>
      </rPr>
      <t>9</t>
    </r>
    <r>
      <rPr>
        <sz val="11"/>
        <color theme="1"/>
        <rFont val="Arial"/>
        <family val="2"/>
      </rPr>
      <t xml:space="preserve"> Capsules - nutritional support</t>
    </r>
  </si>
  <si>
    <t xml:space="preserve">Skin Detox Serum  </t>
  </si>
  <si>
    <t>FFINJ23003</t>
  </si>
  <si>
    <t>Injoi Eau de Parfum</t>
  </si>
  <si>
    <t xml:space="preserve">Ivory </t>
  </si>
  <si>
    <t>SCESS26003</t>
  </si>
  <si>
    <t>4,5g</t>
  </si>
  <si>
    <t>LIFESTYLE: HERBAL INFUSION</t>
  </si>
  <si>
    <t xml:space="preserve">Rooibos </t>
  </si>
  <si>
    <t xml:space="preserve">Rooibos &amp; Melissa Leaf </t>
  </si>
  <si>
    <t xml:space="preserve">Green Rooibos </t>
  </si>
  <si>
    <t xml:space="preserve">Rooibos &amp; Buchu </t>
  </si>
  <si>
    <t xml:space="preserve">Rooibos &amp; Cinnamon </t>
  </si>
  <si>
    <t xml:space="preserve">Rooibos &amp; Fennel </t>
  </si>
  <si>
    <t xml:space="preserve">Rooibos &amp; Ginger </t>
  </si>
  <si>
    <t xml:space="preserve">Rooibos &amp; Mint </t>
  </si>
  <si>
    <t xml:space="preserve">Rooibos &amp; Moringa </t>
  </si>
  <si>
    <t xml:space="preserve">Rooibos &amp; Senna </t>
  </si>
  <si>
    <t xml:space="preserve">Rooibos &amp; Fenugreek </t>
  </si>
  <si>
    <r>
      <t xml:space="preserve">Slimming Bomb*
</t>
    </r>
    <r>
      <rPr>
        <sz val="9"/>
        <color theme="1"/>
        <rFont val="Arial"/>
        <family val="2"/>
      </rPr>
      <t>(Rooibos &amp; Buchu, Rooibos &amp; Cinnamon, Rooibos &amp; Fennel, Rooibos &amp; Ginger, Rooibos &amp; Mint, Rooibos &amp; Senna and Rooibos &amp; Fenugreek)</t>
    </r>
  </si>
  <si>
    <t>SCFYO26001</t>
  </si>
  <si>
    <t>BCMTB23053</t>
  </si>
  <si>
    <t>BCMTB22037</t>
  </si>
  <si>
    <t>2 x 125ml</t>
  </si>
  <si>
    <t>Miracle Tissue Oil Scrub &amp; Butter Duo</t>
  </si>
  <si>
    <t>FRAGRANCE: FEMALE</t>
  </si>
  <si>
    <t xml:space="preserve">Anti-Ageing Serum* </t>
  </si>
  <si>
    <t>Miracle Tissue Oil Charcoal Body Wash</t>
  </si>
  <si>
    <t>Baby Rooibos</t>
  </si>
  <si>
    <t>BCRBB22038</t>
  </si>
  <si>
    <t>SCESS25001</t>
  </si>
  <si>
    <t xml:space="preserve">NEW Barrier Repair Masque </t>
  </si>
  <si>
    <t xml:space="preserve">Lucid Crème Cleanser </t>
  </si>
  <si>
    <t xml:space="preserve">Face Facts Moisturiser </t>
  </si>
  <si>
    <t xml:space="preserve">Rooibos Skin Night Cream </t>
  </si>
  <si>
    <t xml:space="preserve">Miracle Tissue Oil Nourishing Conditioner </t>
  </si>
  <si>
    <t>Vitamin D3 &amp; K2 Tablets - immune support</t>
  </si>
  <si>
    <t xml:space="preserve">Enzymatic Exfoliator*  </t>
  </si>
  <si>
    <t xml:space="preserve">Sensi Crème part of sensitive skin program NEW PACKAGING </t>
  </si>
  <si>
    <t>Skin Protect SPF 50</t>
  </si>
  <si>
    <t xml:space="preserve">Miracle Tissue Oil Lip Treatment Coral </t>
  </si>
  <si>
    <t>BCRES22150</t>
  </si>
  <si>
    <t>BCRES23159</t>
  </si>
  <si>
    <t>Buy Me, Try Me: Face Facts Charcoal Soap Bar</t>
  </si>
  <si>
    <t>BTFFC0003</t>
  </si>
  <si>
    <t>SCFYO25004</t>
  </si>
  <si>
    <t>BCMTB21027</t>
  </si>
  <si>
    <t>LSFHE0218</t>
  </si>
  <si>
    <t>LSTEA26001</t>
  </si>
  <si>
    <t>NEW Organic Rooibos</t>
  </si>
  <si>
    <t>Resque Mist NEW PACKAGING</t>
  </si>
  <si>
    <t>BCMTB23057</t>
  </si>
  <si>
    <t>Miracle Tissue Oil Body Wash NEW PACKAGING</t>
  </si>
  <si>
    <t xml:space="preserve">NEW Resque Rooibos Barrier Cream </t>
  </si>
  <si>
    <t>Miracle Tissue Oil Hand &amp; Nail Treatment*</t>
  </si>
  <si>
    <t>Miracle Tissue Oil Hand &amp; Nail Treatment NEW PACKAGING</t>
  </si>
  <si>
    <t xml:space="preserve">Sensitìv Moisturiser </t>
  </si>
  <si>
    <t>NEW Sample: Crème de Nuit Sample 3ml + Card</t>
  </si>
  <si>
    <t>Buy 2 x Forever Healthy Vitamin C Tablets</t>
  </si>
  <si>
    <t xml:space="preserve">2 x 30 </t>
  </si>
  <si>
    <t>COLOUR CARESS: BB CREAM with anti-ageing peptides SPF 30</t>
  </si>
  <si>
    <t xml:space="preserve">BB Cream 5-in-1 Beautifying Balm </t>
  </si>
  <si>
    <t xml:space="preserve">Firming Col-Q10 Therapy </t>
  </si>
  <si>
    <t xml:space="preserve">Miracle Tissue Oil Reviving Shampoo*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</si>
</sst>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 [$R-436]\ * #,##0.00_ ;_ [$R-436]\ * \-#,##0.00_ ;_ [$R-436]\ * &quot;-&quot;_ ;_ @_ "/>
    <numFmt numFmtId="165" formatCode="&quot;R&quot;\ #,##0"/>
    <numFmt numFmtId="166" formatCode="_-[$R-1C09]* #,##0.00_-;\-[$R-1C09]* #,##0.00_-;_-[$R-1C09]* &quot;-&quot;??_-;_-@_-"/>
    <numFmt numFmtId="167" formatCode="&quot;R&quot;\ #,##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9"/>
      <color theme="1"/>
      <name val="Arial"/>
      <family val="2"/>
    </font>
    <font>
      <sz val="11"/>
      <color rgb="FFCC0099"/>
      <name val="Arial"/>
      <family val="2"/>
    </font>
    <font>
      <vertAlign val="superscript"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64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5" fillId="2" borderId="0" xfId="0" applyFont="1" applyFill="1"/>
    <xf numFmtId="0" fontId="6" fillId="0" borderId="1" xfId="0" applyFont="1" applyBorder="1"/>
    <xf numFmtId="0" fontId="6" fillId="0" borderId="2" xfId="0" applyFont="1" applyBorder="1"/>
    <xf numFmtId="165" fontId="6" fillId="0" borderId="2" xfId="0" applyNumberFormat="1" applyFont="1" applyBorder="1"/>
    <xf numFmtId="0" fontId="5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7" fillId="0" borderId="0" xfId="0" applyFont="1"/>
    <xf numFmtId="0" fontId="6" fillId="0" borderId="1" xfId="0" applyFont="1" applyBorder="1" applyAlignment="1">
      <alignment wrapText="1"/>
    </xf>
    <xf numFmtId="2" fontId="6" fillId="0" borderId="1" xfId="0" applyNumberFormat="1" applyFont="1" applyBorder="1"/>
    <xf numFmtId="0" fontId="6" fillId="0" borderId="0" xfId="0" applyFont="1"/>
    <xf numFmtId="165" fontId="6" fillId="0" borderId="0" xfId="0" applyNumberFormat="1" applyFont="1"/>
    <xf numFmtId="0" fontId="6" fillId="3" borderId="1" xfId="0" applyFont="1" applyFill="1" applyBorder="1"/>
    <xf numFmtId="0" fontId="6" fillId="3" borderId="1" xfId="0" applyFont="1" applyFill="1" applyBorder="1" applyAlignment="1">
      <alignment horizontal="center"/>
    </xf>
    <xf numFmtId="165" fontId="6" fillId="3" borderId="1" xfId="0" applyNumberFormat="1" applyFont="1" applyFill="1" applyBorder="1" applyAlignment="1">
      <alignment horizontal="center"/>
    </xf>
    <xf numFmtId="0" fontId="6" fillId="3" borderId="0" xfId="0" applyFont="1" applyFill="1"/>
    <xf numFmtId="2" fontId="4" fillId="0" borderId="3" xfId="0" applyNumberFormat="1" applyFont="1" applyBorder="1" applyAlignment="1">
      <alignment horizontal="left"/>
    </xf>
    <xf numFmtId="2" fontId="4" fillId="0" borderId="2" xfId="0" applyNumberFormat="1" applyFont="1" applyBorder="1" applyAlignment="1">
      <alignment horizontal="left"/>
    </xf>
    <xf numFmtId="0" fontId="6" fillId="0" borderId="3" xfId="0" applyFont="1" applyBorder="1"/>
    <xf numFmtId="0" fontId="6" fillId="0" borderId="4" xfId="0" applyFont="1" applyBorder="1"/>
    <xf numFmtId="0" fontId="6" fillId="3" borderId="3" xfId="0" applyFont="1" applyFill="1" applyBorder="1"/>
    <xf numFmtId="0" fontId="6" fillId="3" borderId="2" xfId="0" applyFont="1" applyFill="1" applyBorder="1"/>
    <xf numFmtId="0" fontId="6" fillId="3" borderId="4" xfId="0" applyFont="1" applyFill="1" applyBorder="1"/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166" fontId="6" fillId="0" borderId="1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left"/>
    </xf>
    <xf numFmtId="2" fontId="4" fillId="0" borderId="1" xfId="0" applyNumberFormat="1" applyFont="1" applyBorder="1"/>
    <xf numFmtId="0" fontId="9" fillId="0" borderId="0" xfId="0" applyFont="1"/>
    <xf numFmtId="2" fontId="9" fillId="0" borderId="0" xfId="0" applyNumberFormat="1" applyFont="1" applyAlignment="1">
      <alignment horizontal="center"/>
    </xf>
    <xf numFmtId="2" fontId="4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/>
    <xf numFmtId="0" fontId="6" fillId="4" borderId="1" xfId="0" applyFont="1" applyFill="1" applyBorder="1" applyAlignment="1">
      <alignment horizontal="center"/>
    </xf>
    <xf numFmtId="2" fontId="6" fillId="4" borderId="1" xfId="0" applyNumberFormat="1" applyFont="1" applyFill="1" applyBorder="1" applyAlignment="1">
      <alignment horizontal="center"/>
    </xf>
    <xf numFmtId="165" fontId="6" fillId="4" borderId="1" xfId="0" applyNumberFormat="1" applyFont="1" applyFill="1" applyBorder="1" applyAlignment="1">
      <alignment horizontal="center"/>
    </xf>
    <xf numFmtId="2" fontId="6" fillId="3" borderId="1" xfId="0" applyNumberFormat="1" applyFont="1" applyFill="1" applyBorder="1"/>
    <xf numFmtId="167" fontId="6" fillId="0" borderId="1" xfId="0" applyNumberFormat="1" applyFont="1" applyBorder="1" applyAlignment="1">
      <alignment horizontal="center"/>
    </xf>
  </cellXfs>
  <cellStyles count="4">
    <cellStyle name="Comma 2" xfId="3" xr:uid="{2A9C41A1-5416-4809-9E72-276BFFF8738A}"/>
    <cellStyle name="Normal" xfId="0" builtinId="0"/>
    <cellStyle name="Normal 2" xfId="1" xr:uid="{00000000-0005-0000-0000-000001000000}"/>
    <cellStyle name="Normal 5" xfId="2" xr:uid="{00000000-0005-0000-0000-000002000000}"/>
  </cellStyles>
  <dxfs count="0"/>
  <tableStyles count="0" defaultTableStyle="TableStyleMedium2" defaultPivotStyle="PivotStyleLight16"/>
  <colors>
    <mruColors>
      <color rgb="FFCC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I156"/>
  <sheetViews>
    <sheetView tabSelected="1" topLeftCell="A52" zoomScale="80" zoomScaleNormal="80" zoomScaleSheetLayoutView="90" zoomScalePageLayoutView="85" workbookViewId="0">
      <selection activeCell="B88" sqref="B88"/>
    </sheetView>
  </sheetViews>
  <sheetFormatPr defaultColWidth="9.1796875" defaultRowHeight="14" x14ac:dyDescent="0.3"/>
  <cols>
    <col min="1" max="1" width="15.1796875" style="16" customWidth="1"/>
    <col min="2" max="2" width="67.26953125" style="16" customWidth="1"/>
    <col min="3" max="3" width="19.81640625" style="16" customWidth="1"/>
    <col min="4" max="4" width="17.1796875" style="38" customWidth="1"/>
    <col min="5" max="5" width="10.54296875" style="17" bestFit="1" customWidth="1"/>
    <col min="6" max="6" width="11.7265625" style="17" bestFit="1" customWidth="1"/>
    <col min="7" max="7" width="12.81640625" style="17" bestFit="1" customWidth="1"/>
    <col min="8" max="9" width="8.54296875" style="5" customWidth="1"/>
    <col min="10" max="16384" width="9.1796875" style="5"/>
  </cols>
  <sheetData>
    <row r="1" spans="1:113" s="1" customFormat="1" x14ac:dyDescent="0.3">
      <c r="A1" s="22" t="s">
        <v>0</v>
      </c>
      <c r="B1" s="23"/>
      <c r="C1" s="23"/>
      <c r="D1" s="39"/>
      <c r="E1" s="23"/>
      <c r="F1" s="23"/>
      <c r="G1" s="3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</row>
    <row r="2" spans="1:113" s="1" customFormat="1" x14ac:dyDescent="0.3">
      <c r="A2" s="2"/>
      <c r="B2" s="24" t="s">
        <v>1</v>
      </c>
      <c r="C2" s="3"/>
      <c r="D2" s="40"/>
      <c r="E2" s="3"/>
      <c r="F2" s="3"/>
      <c r="G2" s="2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</row>
    <row r="3" spans="1:113" s="1" customFormat="1" x14ac:dyDescent="0.3">
      <c r="A3" s="2" t="s">
        <v>2</v>
      </c>
      <c r="B3" s="24" t="s">
        <v>3</v>
      </c>
      <c r="C3" s="3"/>
      <c r="D3" s="40"/>
      <c r="E3" s="3"/>
      <c r="F3" s="3"/>
      <c r="G3" s="2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</row>
    <row r="4" spans="1:113" s="1" customFormat="1" x14ac:dyDescent="0.3">
      <c r="A4" s="18"/>
      <c r="B4" s="26" t="s">
        <v>4</v>
      </c>
      <c r="C4" s="27"/>
      <c r="D4" s="41"/>
      <c r="E4" s="27"/>
      <c r="F4" s="27"/>
      <c r="G4" s="28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</row>
    <row r="5" spans="1:113" s="1" customFormat="1" x14ac:dyDescent="0.3">
      <c r="A5" s="2" t="s">
        <v>151</v>
      </c>
      <c r="B5" s="3" t="s">
        <v>152</v>
      </c>
      <c r="C5" s="3"/>
      <c r="D5" s="40"/>
      <c r="E5" s="3"/>
      <c r="F5" s="3"/>
      <c r="G5" s="2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</row>
    <row r="6" spans="1:113" x14ac:dyDescent="0.3">
      <c r="A6" s="3"/>
      <c r="B6" s="3"/>
      <c r="C6" s="3"/>
      <c r="D6" s="42"/>
      <c r="E6" s="4"/>
      <c r="F6" s="4"/>
      <c r="G6" s="4"/>
    </row>
    <row r="7" spans="1:113" x14ac:dyDescent="0.3">
      <c r="A7" s="6" t="s">
        <v>5</v>
      </c>
      <c r="B7" s="6" t="s">
        <v>6</v>
      </c>
      <c r="C7" s="7" t="s">
        <v>7</v>
      </c>
      <c r="D7" s="8" t="s">
        <v>163</v>
      </c>
      <c r="E7" s="8" t="s">
        <v>128</v>
      </c>
      <c r="F7" s="8" t="s">
        <v>8</v>
      </c>
      <c r="G7" s="8" t="s">
        <v>9</v>
      </c>
      <c r="H7" s="8"/>
    </row>
    <row r="8" spans="1:113" x14ac:dyDescent="0.3">
      <c r="A8" s="36" t="s">
        <v>10</v>
      </c>
      <c r="B8" s="6"/>
      <c r="C8" s="2"/>
      <c r="D8" s="43"/>
      <c r="E8" s="2"/>
      <c r="F8" s="2"/>
      <c r="G8" s="2"/>
    </row>
    <row r="9" spans="1:113" ht="13.5" customHeight="1" x14ac:dyDescent="0.3">
      <c r="A9" s="2" t="s">
        <v>11</v>
      </c>
      <c r="B9" s="2" t="s">
        <v>12</v>
      </c>
      <c r="C9" s="10" t="s">
        <v>13</v>
      </c>
      <c r="D9" s="43">
        <f>IF(E9&gt;0, E9/1.15,G9/1.15)</f>
        <v>920.86956521739137</v>
      </c>
      <c r="E9" s="11"/>
      <c r="F9" s="11" t="str">
        <f>IF(E9&gt;0,G9-E9,"")</f>
        <v/>
      </c>
      <c r="G9" s="11">
        <v>1059</v>
      </c>
    </row>
    <row r="10" spans="1:113" ht="13.5" customHeight="1" x14ac:dyDescent="0.3">
      <c r="A10" s="2" t="s">
        <v>153</v>
      </c>
      <c r="B10" s="2" t="s">
        <v>202</v>
      </c>
      <c r="C10" s="10" t="s">
        <v>13</v>
      </c>
      <c r="D10" s="43">
        <f t="shared" ref="D10:D57" si="0">IF(E10&gt;0, E10/1.15,G10/1.15)</f>
        <v>651.304347826087</v>
      </c>
      <c r="E10" s="11"/>
      <c r="F10" s="11" t="str">
        <f t="shared" ref="F10" si="1">IF(E10&gt;0,G10-E10,"")</f>
        <v/>
      </c>
      <c r="G10" s="11">
        <v>749</v>
      </c>
    </row>
    <row r="11" spans="1:113" ht="13.5" customHeight="1" x14ac:dyDescent="0.3">
      <c r="A11" s="2" t="s">
        <v>15</v>
      </c>
      <c r="B11" s="2" t="s">
        <v>251</v>
      </c>
      <c r="C11" s="10" t="s">
        <v>14</v>
      </c>
      <c r="D11" s="43">
        <f t="shared" si="0"/>
        <v>868.69565217391312</v>
      </c>
      <c r="E11" s="11"/>
      <c r="F11" s="11" t="str">
        <f t="shared" ref="F11:F47" si="2">IF(E11&gt;0,G11-E11,"")</f>
        <v/>
      </c>
      <c r="G11" s="11">
        <v>999</v>
      </c>
    </row>
    <row r="12" spans="1:113" ht="13.5" customHeight="1" x14ac:dyDescent="0.3">
      <c r="A12" s="2" t="s">
        <v>135</v>
      </c>
      <c r="B12" s="12" t="s">
        <v>140</v>
      </c>
      <c r="C12" s="10" t="s">
        <v>14</v>
      </c>
      <c r="D12" s="43">
        <f t="shared" si="0"/>
        <v>468.69565217391306</v>
      </c>
      <c r="E12" s="11">
        <v>539</v>
      </c>
      <c r="F12" s="11">
        <f t="shared" ref="F12:F13" si="3">IF(E12&gt;0,G12-E12,"")</f>
        <v>400</v>
      </c>
      <c r="G12" s="11">
        <v>939</v>
      </c>
    </row>
    <row r="13" spans="1:113" ht="13.5" customHeight="1" x14ac:dyDescent="0.3">
      <c r="A13" s="2" t="s">
        <v>245</v>
      </c>
      <c r="B13" s="12" t="s">
        <v>287</v>
      </c>
      <c r="C13" s="10" t="s">
        <v>14</v>
      </c>
      <c r="D13" s="43">
        <f t="shared" ref="D13" si="4">IF(E13&gt;0, E13/1.15,G13/1.15)</f>
        <v>425.21739130434787</v>
      </c>
      <c r="E13" s="11"/>
      <c r="F13" s="11" t="str">
        <f t="shared" si="3"/>
        <v/>
      </c>
      <c r="G13" s="11">
        <v>489</v>
      </c>
    </row>
    <row r="14" spans="1:113" x14ac:dyDescent="0.3">
      <c r="A14" s="36" t="s">
        <v>16</v>
      </c>
      <c r="B14" s="6"/>
      <c r="C14" s="7"/>
      <c r="D14" s="43"/>
      <c r="E14" s="8"/>
      <c r="F14" s="8" t="str">
        <f t="shared" si="2"/>
        <v/>
      </c>
      <c r="G14" s="11"/>
    </row>
    <row r="15" spans="1:113" ht="13.5" customHeight="1" x14ac:dyDescent="0.3">
      <c r="A15" s="2" t="s">
        <v>17</v>
      </c>
      <c r="B15" s="12" t="s">
        <v>129</v>
      </c>
      <c r="C15" s="10" t="s">
        <v>18</v>
      </c>
      <c r="D15" s="43">
        <f t="shared" si="0"/>
        <v>199.13043478260872</v>
      </c>
      <c r="E15" s="11">
        <v>229</v>
      </c>
      <c r="F15" s="11">
        <f t="shared" si="2"/>
        <v>160</v>
      </c>
      <c r="G15" s="11">
        <v>389</v>
      </c>
    </row>
    <row r="16" spans="1:113" ht="13.5" customHeight="1" x14ac:dyDescent="0.3">
      <c r="A16" s="2" t="s">
        <v>19</v>
      </c>
      <c r="B16" s="2" t="s">
        <v>20</v>
      </c>
      <c r="C16" s="10" t="s">
        <v>21</v>
      </c>
      <c r="D16" s="43">
        <f t="shared" si="0"/>
        <v>329.56521739130437</v>
      </c>
      <c r="E16" s="11">
        <v>379</v>
      </c>
      <c r="F16" s="11">
        <f t="shared" si="2"/>
        <v>210</v>
      </c>
      <c r="G16" s="11">
        <v>589</v>
      </c>
    </row>
    <row r="17" spans="1:8" ht="13.5" customHeight="1" x14ac:dyDescent="0.3">
      <c r="A17" s="2" t="s">
        <v>22</v>
      </c>
      <c r="B17" s="12" t="s">
        <v>262</v>
      </c>
      <c r="C17" s="10" t="s">
        <v>13</v>
      </c>
      <c r="D17" s="43">
        <f t="shared" si="0"/>
        <v>338.26086956521743</v>
      </c>
      <c r="E17" s="11"/>
      <c r="F17" s="11" t="str">
        <f t="shared" si="2"/>
        <v/>
      </c>
      <c r="G17" s="11">
        <v>389</v>
      </c>
    </row>
    <row r="18" spans="1:8" ht="13.5" customHeight="1" x14ac:dyDescent="0.3">
      <c r="A18" s="2" t="s">
        <v>186</v>
      </c>
      <c r="B18" s="2" t="s">
        <v>226</v>
      </c>
      <c r="C18" s="10" t="s">
        <v>14</v>
      </c>
      <c r="D18" s="43">
        <f t="shared" ref="D18" si="5">IF(E18&gt;0, E18/1.15,G18/1.15)</f>
        <v>607.82608695652175</v>
      </c>
      <c r="E18" s="11"/>
      <c r="F18" s="11" t="str">
        <f t="shared" si="2"/>
        <v/>
      </c>
      <c r="G18" s="11">
        <v>699</v>
      </c>
    </row>
    <row r="19" spans="1:8" ht="13.5" customHeight="1" x14ac:dyDescent="0.3">
      <c r="A19" s="2" t="s">
        <v>230</v>
      </c>
      <c r="B19" s="2" t="s">
        <v>263</v>
      </c>
      <c r="C19" s="10" t="s">
        <v>13</v>
      </c>
      <c r="D19" s="43">
        <f t="shared" si="0"/>
        <v>190.43478260869566</v>
      </c>
      <c r="E19" s="11">
        <v>219</v>
      </c>
      <c r="F19" s="11">
        <f t="shared" si="2"/>
        <v>170</v>
      </c>
      <c r="G19" s="11">
        <v>389</v>
      </c>
    </row>
    <row r="20" spans="1:8" s="16" customFormat="1" ht="13.5" customHeight="1" x14ac:dyDescent="0.3">
      <c r="A20" s="2" t="s">
        <v>23</v>
      </c>
      <c r="B20" s="2" t="s">
        <v>24</v>
      </c>
      <c r="C20" s="10" t="s">
        <v>25</v>
      </c>
      <c r="D20" s="43">
        <f t="shared" si="0"/>
        <v>607.82608695652175</v>
      </c>
      <c r="E20" s="11"/>
      <c r="F20" s="11" t="str">
        <f t="shared" si="2"/>
        <v/>
      </c>
      <c r="G20" s="11">
        <v>699</v>
      </c>
    </row>
    <row r="21" spans="1:8" ht="13.5" customHeight="1" x14ac:dyDescent="0.3">
      <c r="A21" s="2" t="s">
        <v>136</v>
      </c>
      <c r="B21" s="2" t="s">
        <v>139</v>
      </c>
      <c r="C21" s="10" t="s">
        <v>137</v>
      </c>
      <c r="D21" s="43">
        <f t="shared" si="0"/>
        <v>260</v>
      </c>
      <c r="E21" s="11"/>
      <c r="F21" s="11" t="str">
        <f t="shared" ref="F21:F22" si="6">IF(E21&gt;0,G21-E21,"")</f>
        <v/>
      </c>
      <c r="G21" s="11">
        <v>299</v>
      </c>
    </row>
    <row r="22" spans="1:8" ht="13.5" customHeight="1" x14ac:dyDescent="0.3">
      <c r="A22" s="46" t="s">
        <v>172</v>
      </c>
      <c r="B22" s="46" t="s">
        <v>209</v>
      </c>
      <c r="C22" s="47" t="s">
        <v>14</v>
      </c>
      <c r="D22" s="48">
        <f t="shared" ref="D22" si="7">IF(E22&gt;0, E22/1.15,G22/1.15)</f>
        <v>607.82608695652175</v>
      </c>
      <c r="E22" s="49"/>
      <c r="F22" s="49" t="str">
        <f t="shared" si="6"/>
        <v/>
      </c>
      <c r="G22" s="49">
        <v>699</v>
      </c>
    </row>
    <row r="23" spans="1:8" ht="13.5" customHeight="1" x14ac:dyDescent="0.3">
      <c r="A23" s="2" t="s">
        <v>207</v>
      </c>
      <c r="B23" s="2" t="s">
        <v>264</v>
      </c>
      <c r="C23" s="10" t="s">
        <v>14</v>
      </c>
      <c r="D23" s="43">
        <f t="shared" ref="D23:D24" si="8">IF(E23&gt;0, E23/1.15,G23/1.15)</f>
        <v>268.69565217391306</v>
      </c>
      <c r="E23" s="11">
        <v>309</v>
      </c>
      <c r="F23" s="11">
        <f t="shared" ref="F23:F24" si="9">IF(E23&gt;0,G23-E23,"")</f>
        <v>180</v>
      </c>
      <c r="G23" s="11">
        <v>489</v>
      </c>
    </row>
    <row r="24" spans="1:8" ht="13.5" customHeight="1" x14ac:dyDescent="0.3">
      <c r="A24" s="18" t="s">
        <v>255</v>
      </c>
      <c r="B24" s="18" t="s">
        <v>256</v>
      </c>
      <c r="C24" s="19" t="s">
        <v>14</v>
      </c>
      <c r="D24" s="44">
        <f t="shared" si="8"/>
        <v>346.95652173913044</v>
      </c>
      <c r="E24" s="20"/>
      <c r="F24" s="20" t="str">
        <f t="shared" si="9"/>
        <v/>
      </c>
      <c r="G24" s="20">
        <v>399</v>
      </c>
    </row>
    <row r="25" spans="1:8" x14ac:dyDescent="0.3">
      <c r="A25" s="36" t="s">
        <v>26</v>
      </c>
      <c r="B25" s="6"/>
      <c r="C25" s="7"/>
      <c r="D25" s="43"/>
      <c r="E25" s="8"/>
      <c r="F25" s="8" t="str">
        <f t="shared" si="2"/>
        <v/>
      </c>
      <c r="G25" s="11"/>
    </row>
    <row r="26" spans="1:8" ht="13.5" customHeight="1" x14ac:dyDescent="0.3">
      <c r="A26" s="2" t="s">
        <v>203</v>
      </c>
      <c r="B26" s="2" t="s">
        <v>257</v>
      </c>
      <c r="C26" s="10" t="s">
        <v>47</v>
      </c>
      <c r="D26" s="43">
        <f t="shared" ref="D26" si="10">IF(E26&gt;0, E26/1.15,G26/1.15)</f>
        <v>512.17391304347825</v>
      </c>
      <c r="E26" s="11"/>
      <c r="F26" s="11" t="str">
        <f t="shared" ref="F26" si="11">IF(E26&gt;0,G26-E26,"")</f>
        <v/>
      </c>
      <c r="G26" s="11">
        <v>589</v>
      </c>
    </row>
    <row r="27" spans="1:8" ht="13.5" customHeight="1" x14ac:dyDescent="0.3">
      <c r="A27" s="2" t="s">
        <v>138</v>
      </c>
      <c r="B27" s="2" t="s">
        <v>165</v>
      </c>
      <c r="C27" s="10" t="s">
        <v>13</v>
      </c>
      <c r="D27" s="43">
        <f t="shared" si="0"/>
        <v>607.82608695652175</v>
      </c>
      <c r="E27" s="11"/>
      <c r="F27" s="11" t="str">
        <f t="shared" si="2"/>
        <v/>
      </c>
      <c r="G27" s="11">
        <v>699</v>
      </c>
    </row>
    <row r="28" spans="1:8" ht="13.5" customHeight="1" x14ac:dyDescent="0.3">
      <c r="A28" s="2" t="s">
        <v>28</v>
      </c>
      <c r="B28" s="2" t="s">
        <v>29</v>
      </c>
      <c r="C28" s="10" t="s">
        <v>13</v>
      </c>
      <c r="D28" s="43">
        <f t="shared" si="0"/>
        <v>477.39130434782612</v>
      </c>
      <c r="E28" s="11">
        <v>549</v>
      </c>
      <c r="F28" s="11">
        <f t="shared" si="2"/>
        <v>280</v>
      </c>
      <c r="G28" s="11">
        <v>829</v>
      </c>
    </row>
    <row r="29" spans="1:8" s="37" customFormat="1" ht="13.5" customHeight="1" x14ac:dyDescent="0.3">
      <c r="A29" s="2" t="s">
        <v>154</v>
      </c>
      <c r="B29" s="2" t="s">
        <v>210</v>
      </c>
      <c r="C29" s="10" t="s">
        <v>13</v>
      </c>
      <c r="D29" s="43">
        <f t="shared" si="0"/>
        <v>390.43478260869568</v>
      </c>
      <c r="E29" s="11">
        <v>449</v>
      </c>
      <c r="F29" s="11">
        <f>IF(E29&gt;0,G29-E29,"")</f>
        <v>380</v>
      </c>
      <c r="G29" s="11">
        <v>829</v>
      </c>
      <c r="H29" s="5"/>
    </row>
    <row r="30" spans="1:8" ht="13.5" customHeight="1" x14ac:dyDescent="0.3">
      <c r="A30" s="2" t="s">
        <v>30</v>
      </c>
      <c r="B30" s="2" t="s">
        <v>31</v>
      </c>
      <c r="C30" s="10" t="s">
        <v>18</v>
      </c>
      <c r="D30" s="43">
        <f t="shared" si="0"/>
        <v>364.34782608695656</v>
      </c>
      <c r="E30" s="11"/>
      <c r="F30" s="11" t="str">
        <f t="shared" si="2"/>
        <v/>
      </c>
      <c r="G30" s="11">
        <v>419</v>
      </c>
    </row>
    <row r="31" spans="1:8" x14ac:dyDescent="0.3">
      <c r="A31" s="36" t="s">
        <v>32</v>
      </c>
      <c r="B31" s="6"/>
      <c r="C31" s="7"/>
      <c r="D31" s="43"/>
      <c r="E31" s="8"/>
      <c r="F31" s="8" t="str">
        <f t="shared" si="2"/>
        <v/>
      </c>
      <c r="G31" s="11"/>
    </row>
    <row r="32" spans="1:8" ht="13.5" customHeight="1" x14ac:dyDescent="0.3">
      <c r="A32" s="2" t="s">
        <v>204</v>
      </c>
      <c r="B32" s="2" t="s">
        <v>281</v>
      </c>
      <c r="C32" s="10" t="s">
        <v>13</v>
      </c>
      <c r="D32" s="43">
        <f t="shared" ref="D32" si="12">IF(E32&gt;0, E32/1.15,G32/1.15)</f>
        <v>390.43478260869568</v>
      </c>
      <c r="E32" s="11">
        <v>449</v>
      </c>
      <c r="F32" s="11">
        <f t="shared" ref="F32" si="13">IF(E32&gt;0,G32-E32,"")</f>
        <v>380</v>
      </c>
      <c r="G32" s="11">
        <v>829</v>
      </c>
    </row>
    <row r="33" spans="1:8" x14ac:dyDescent="0.3">
      <c r="A33" s="36" t="s">
        <v>33</v>
      </c>
      <c r="B33" s="6"/>
      <c r="C33" s="7"/>
      <c r="D33" s="43"/>
      <c r="E33" s="8"/>
      <c r="F33" s="8" t="str">
        <f t="shared" si="2"/>
        <v/>
      </c>
      <c r="G33" s="11"/>
    </row>
    <row r="34" spans="1:8" ht="13.5" customHeight="1" x14ac:dyDescent="0.3">
      <c r="A34" s="2" t="s">
        <v>150</v>
      </c>
      <c r="B34" s="2" t="s">
        <v>180</v>
      </c>
      <c r="C34" s="10" t="s">
        <v>47</v>
      </c>
      <c r="D34" s="43">
        <f t="shared" si="0"/>
        <v>416.52173913043481</v>
      </c>
      <c r="E34" s="11"/>
      <c r="F34" s="11" t="str">
        <f t="shared" ref="F34:F36" si="14">IF(E34&gt;0,G34-E34,"")</f>
        <v/>
      </c>
      <c r="G34" s="11">
        <v>479</v>
      </c>
    </row>
    <row r="35" spans="1:8" ht="13.5" customHeight="1" x14ac:dyDescent="0.3">
      <c r="A35" s="2" t="s">
        <v>155</v>
      </c>
      <c r="B35" s="2" t="s">
        <v>181</v>
      </c>
      <c r="C35" s="10" t="s">
        <v>13</v>
      </c>
      <c r="D35" s="43">
        <f t="shared" si="0"/>
        <v>399.13043478260875</v>
      </c>
      <c r="E35" s="11"/>
      <c r="F35" s="11" t="str">
        <f t="shared" si="14"/>
        <v/>
      </c>
      <c r="G35" s="11">
        <v>459</v>
      </c>
    </row>
    <row r="36" spans="1:8" s="37" customFormat="1" ht="13.5" customHeight="1" x14ac:dyDescent="0.3">
      <c r="A36" s="2" t="s">
        <v>156</v>
      </c>
      <c r="B36" s="2" t="s">
        <v>182</v>
      </c>
      <c r="C36" s="10" t="s">
        <v>13</v>
      </c>
      <c r="D36" s="43">
        <f t="shared" si="0"/>
        <v>260</v>
      </c>
      <c r="E36" s="11">
        <v>299</v>
      </c>
      <c r="F36" s="11">
        <f t="shared" si="14"/>
        <v>160</v>
      </c>
      <c r="G36" s="11">
        <v>459</v>
      </c>
      <c r="H36" s="5"/>
    </row>
    <row r="37" spans="1:8" x14ac:dyDescent="0.3">
      <c r="A37" s="36" t="s">
        <v>34</v>
      </c>
      <c r="B37" s="6"/>
      <c r="C37" s="7"/>
      <c r="D37" s="43"/>
      <c r="E37" s="8"/>
      <c r="F37" s="8" t="str">
        <f t="shared" si="2"/>
        <v/>
      </c>
      <c r="G37" s="11"/>
    </row>
    <row r="38" spans="1:8" ht="13.5" customHeight="1" x14ac:dyDescent="0.3">
      <c r="A38" s="2" t="s">
        <v>35</v>
      </c>
      <c r="B38" s="2" t="s">
        <v>223</v>
      </c>
      <c r="C38" s="10" t="s">
        <v>36</v>
      </c>
      <c r="D38" s="43">
        <f t="shared" si="0"/>
        <v>108.69565217391305</v>
      </c>
      <c r="E38" s="11"/>
      <c r="F38" s="11" t="str">
        <f t="shared" ref="F38:F39" si="15">IF(E38&gt;0,G38-E38,"")</f>
        <v/>
      </c>
      <c r="G38" s="11">
        <v>125</v>
      </c>
    </row>
    <row r="39" spans="1:8" s="37" customFormat="1" ht="13.5" customHeight="1" x14ac:dyDescent="0.3">
      <c r="A39" s="2" t="s">
        <v>157</v>
      </c>
      <c r="B39" s="2" t="s">
        <v>183</v>
      </c>
      <c r="C39" s="10" t="s">
        <v>47</v>
      </c>
      <c r="D39" s="43">
        <f t="shared" si="0"/>
        <v>373.04347826086962</v>
      </c>
      <c r="E39" s="11"/>
      <c r="F39" s="11" t="str">
        <f t="shared" si="15"/>
        <v/>
      </c>
      <c r="G39" s="11">
        <v>429</v>
      </c>
      <c r="H39" s="5"/>
    </row>
    <row r="40" spans="1:8" ht="13.5" customHeight="1" x14ac:dyDescent="0.3">
      <c r="A40" s="2" t="s">
        <v>194</v>
      </c>
      <c r="B40" s="2" t="s">
        <v>258</v>
      </c>
      <c r="C40" s="10" t="s">
        <v>13</v>
      </c>
      <c r="D40" s="43">
        <f t="shared" ref="D40" si="16">IF(E40&gt;0, E40/1.15,G40/1.15)</f>
        <v>146.95652173913044</v>
      </c>
      <c r="E40" s="11">
        <v>169</v>
      </c>
      <c r="F40" s="11">
        <f t="shared" ref="F40:F41" si="17">IF(E40&gt;0,G40-E40,"")</f>
        <v>120</v>
      </c>
      <c r="G40" s="11">
        <v>289</v>
      </c>
    </row>
    <row r="41" spans="1:8" ht="13.5" customHeight="1" x14ac:dyDescent="0.3">
      <c r="A41" s="2" t="s">
        <v>37</v>
      </c>
      <c r="B41" s="14" t="s">
        <v>38</v>
      </c>
      <c r="C41" s="10" t="s">
        <v>39</v>
      </c>
      <c r="D41" s="43">
        <f t="shared" si="0"/>
        <v>225.21739130434784</v>
      </c>
      <c r="E41" s="11"/>
      <c r="F41" s="11" t="str">
        <f t="shared" si="17"/>
        <v/>
      </c>
      <c r="G41" s="11">
        <v>259</v>
      </c>
    </row>
    <row r="42" spans="1:8" x14ac:dyDescent="0.3">
      <c r="A42" s="36" t="s">
        <v>40</v>
      </c>
      <c r="B42" s="6"/>
      <c r="C42" s="7"/>
      <c r="D42" s="43"/>
      <c r="E42" s="11"/>
      <c r="F42" s="11" t="str">
        <f t="shared" si="2"/>
        <v/>
      </c>
      <c r="G42" s="11"/>
    </row>
    <row r="43" spans="1:8" s="13" customFormat="1" ht="13.5" customHeight="1" x14ac:dyDescent="0.3">
      <c r="A43" s="2" t="s">
        <v>41</v>
      </c>
      <c r="B43" s="2" t="s">
        <v>224</v>
      </c>
      <c r="C43" s="10" t="s">
        <v>42</v>
      </c>
      <c r="D43" s="43">
        <f t="shared" si="0"/>
        <v>103.47826086956522</v>
      </c>
      <c r="E43" s="11"/>
      <c r="F43" s="11" t="str">
        <f t="shared" si="2"/>
        <v/>
      </c>
      <c r="G43" s="11">
        <v>119</v>
      </c>
      <c r="H43" s="5"/>
    </row>
    <row r="44" spans="1:8" s="13" customFormat="1" ht="13.5" customHeight="1" x14ac:dyDescent="0.3">
      <c r="A44" s="2" t="s">
        <v>185</v>
      </c>
      <c r="B44" s="2" t="s">
        <v>259</v>
      </c>
      <c r="C44" s="10" t="s">
        <v>13</v>
      </c>
      <c r="D44" s="43">
        <f t="shared" ref="D44" si="18">IF(E44&gt;0, E44/1.15,G44/1.15)</f>
        <v>190.43478260869566</v>
      </c>
      <c r="E44" s="11"/>
      <c r="F44" s="11" t="str">
        <f t="shared" si="2"/>
        <v/>
      </c>
      <c r="G44" s="11">
        <v>219</v>
      </c>
      <c r="H44" s="5"/>
    </row>
    <row r="45" spans="1:8" s="37" customFormat="1" ht="13.5" customHeight="1" x14ac:dyDescent="0.3">
      <c r="A45" s="2" t="s">
        <v>158</v>
      </c>
      <c r="B45" s="2" t="s">
        <v>179</v>
      </c>
      <c r="C45" s="10" t="s">
        <v>13</v>
      </c>
      <c r="D45" s="43">
        <f t="shared" si="0"/>
        <v>129.56521739130434</v>
      </c>
      <c r="E45" s="11">
        <v>149</v>
      </c>
      <c r="F45" s="11">
        <f t="shared" si="2"/>
        <v>70</v>
      </c>
      <c r="G45" s="11">
        <v>219</v>
      </c>
      <c r="H45" s="5"/>
    </row>
    <row r="46" spans="1:8" x14ac:dyDescent="0.3">
      <c r="A46" s="36" t="s">
        <v>43</v>
      </c>
      <c r="B46" s="6"/>
      <c r="C46" s="7"/>
      <c r="D46" s="43"/>
      <c r="E46" s="8"/>
      <c r="F46" s="8" t="str">
        <f t="shared" si="2"/>
        <v/>
      </c>
      <c r="G46" s="11"/>
    </row>
    <row r="47" spans="1:8" ht="13.5" customHeight="1" x14ac:dyDescent="0.3">
      <c r="A47" s="2" t="s">
        <v>44</v>
      </c>
      <c r="B47" s="2" t="s">
        <v>279</v>
      </c>
      <c r="C47" s="10" t="s">
        <v>13</v>
      </c>
      <c r="D47" s="43">
        <f t="shared" si="0"/>
        <v>94.782608695652186</v>
      </c>
      <c r="E47" s="11">
        <v>109</v>
      </c>
      <c r="F47" s="11">
        <f t="shared" si="2"/>
        <v>90</v>
      </c>
      <c r="G47" s="11">
        <v>199</v>
      </c>
    </row>
    <row r="48" spans="1:8" ht="13.5" customHeight="1" x14ac:dyDescent="0.3">
      <c r="A48" s="2" t="s">
        <v>271</v>
      </c>
      <c r="B48" s="2" t="s">
        <v>280</v>
      </c>
      <c r="C48" s="10" t="s">
        <v>13</v>
      </c>
      <c r="D48" s="43">
        <f t="shared" ref="D48" si="19">IF(E48&gt;0, E48/1.15,G48/1.15)</f>
        <v>94.782608695652186</v>
      </c>
      <c r="E48" s="11">
        <v>109</v>
      </c>
      <c r="F48" s="11">
        <f t="shared" ref="F48:F49" si="20">IF(E48&gt;0,G48-E48,"")</f>
        <v>90</v>
      </c>
      <c r="G48" s="11">
        <v>199</v>
      </c>
    </row>
    <row r="49" spans="1:7" ht="13.5" customHeight="1" x14ac:dyDescent="0.3">
      <c r="A49" s="2" t="s">
        <v>45</v>
      </c>
      <c r="B49" s="2" t="s">
        <v>46</v>
      </c>
      <c r="C49" s="10" t="s">
        <v>47</v>
      </c>
      <c r="D49" s="43">
        <f t="shared" si="0"/>
        <v>346.95652173913044</v>
      </c>
      <c r="E49" s="11"/>
      <c r="F49" s="11" t="str">
        <f t="shared" si="20"/>
        <v/>
      </c>
      <c r="G49" s="11">
        <v>399</v>
      </c>
    </row>
    <row r="50" spans="1:7" ht="13.5" customHeight="1" x14ac:dyDescent="0.3">
      <c r="A50" s="2" t="s">
        <v>276</v>
      </c>
      <c r="B50" s="2" t="s">
        <v>277</v>
      </c>
      <c r="C50" s="10" t="s">
        <v>48</v>
      </c>
      <c r="D50" s="43">
        <f t="shared" ref="D50" si="21">IF(E50&gt;0, E50/1.15,G50/1.15)</f>
        <v>251.30434782608697</v>
      </c>
      <c r="E50" s="11"/>
      <c r="F50" s="11" t="str">
        <f t="shared" ref="F50" si="22">IF(E50&gt;0,G50-E50,"")</f>
        <v/>
      </c>
      <c r="G50" s="11">
        <v>289</v>
      </c>
    </row>
    <row r="51" spans="1:7" ht="13.5" customHeight="1" x14ac:dyDescent="0.3">
      <c r="A51" s="2" t="s">
        <v>49</v>
      </c>
      <c r="B51" s="2" t="s">
        <v>50</v>
      </c>
      <c r="C51" s="10" t="s">
        <v>51</v>
      </c>
      <c r="D51" s="43">
        <f t="shared" si="0"/>
        <v>364.34782608695656</v>
      </c>
      <c r="E51" s="11"/>
      <c r="F51" s="11" t="str">
        <f t="shared" ref="F51:F104" si="23">IF(E51&gt;0,G51-E51,"")</f>
        <v/>
      </c>
      <c r="G51" s="11">
        <v>419</v>
      </c>
    </row>
    <row r="52" spans="1:7" ht="13.5" customHeight="1" x14ac:dyDescent="0.3">
      <c r="A52" s="2" t="s">
        <v>206</v>
      </c>
      <c r="B52" s="2" t="s">
        <v>252</v>
      </c>
      <c r="C52" s="10" t="s">
        <v>48</v>
      </c>
      <c r="D52" s="43">
        <f t="shared" ref="D52" si="24">IF(E52&gt;0, E52/1.15,G52/1.15)</f>
        <v>251.30434782608697</v>
      </c>
      <c r="E52" s="11"/>
      <c r="F52" s="11" t="str">
        <f t="shared" ref="F52" si="25">IF(E52&gt;0,G52-E52,"")</f>
        <v/>
      </c>
      <c r="G52" s="11">
        <v>289</v>
      </c>
    </row>
    <row r="53" spans="1:7" ht="13.5" customHeight="1" x14ac:dyDescent="0.3">
      <c r="A53" s="18" t="s">
        <v>247</v>
      </c>
      <c r="B53" s="18" t="s">
        <v>249</v>
      </c>
      <c r="C53" s="19" t="s">
        <v>248</v>
      </c>
      <c r="D53" s="44">
        <f t="shared" si="0"/>
        <v>138.2608695652174</v>
      </c>
      <c r="E53" s="20">
        <v>159</v>
      </c>
      <c r="F53" s="20">
        <f t="shared" si="23"/>
        <v>240</v>
      </c>
      <c r="G53" s="20">
        <v>399</v>
      </c>
    </row>
    <row r="54" spans="1:7" ht="13.5" customHeight="1" x14ac:dyDescent="0.3">
      <c r="A54" s="18" t="s">
        <v>246</v>
      </c>
      <c r="B54" s="18" t="s">
        <v>265</v>
      </c>
      <c r="C54" s="19" t="s">
        <v>231</v>
      </c>
      <c r="D54" s="44">
        <f t="shared" ref="D54" si="26">IF(E54&gt;0, E54/1.15,G54/1.15)</f>
        <v>94.782608695652186</v>
      </c>
      <c r="E54" s="20">
        <v>109</v>
      </c>
      <c r="F54" s="20">
        <f t="shared" ref="F54" si="27">IF(E54&gt;0,G54-E54,"")</f>
        <v>40</v>
      </c>
      <c r="G54" s="20">
        <v>149</v>
      </c>
    </row>
    <row r="55" spans="1:7" x14ac:dyDescent="0.3">
      <c r="A55" s="36" t="s">
        <v>52</v>
      </c>
      <c r="B55" s="6"/>
      <c r="C55" s="7"/>
      <c r="D55" s="43"/>
      <c r="E55" s="8"/>
      <c r="F55" s="8" t="str">
        <f t="shared" si="23"/>
        <v/>
      </c>
      <c r="G55" s="11"/>
    </row>
    <row r="56" spans="1:7" ht="13.5" customHeight="1" x14ac:dyDescent="0.3">
      <c r="A56" s="2" t="s">
        <v>195</v>
      </c>
      <c r="B56" s="2" t="s">
        <v>260</v>
      </c>
      <c r="C56" s="10" t="s">
        <v>51</v>
      </c>
      <c r="D56" s="43">
        <f t="shared" ref="D56" si="28">IF(E56&gt;0, E56/1.15,G56/1.15)</f>
        <v>233.91304347826087</v>
      </c>
      <c r="E56" s="11"/>
      <c r="F56" s="11" t="str">
        <f t="shared" si="23"/>
        <v/>
      </c>
      <c r="G56" s="11">
        <v>269</v>
      </c>
    </row>
    <row r="57" spans="1:7" ht="13.5" customHeight="1" x14ac:dyDescent="0.3">
      <c r="A57" s="2" t="s">
        <v>53</v>
      </c>
      <c r="B57" s="2" t="s">
        <v>288</v>
      </c>
      <c r="C57" s="10" t="s">
        <v>51</v>
      </c>
      <c r="D57" s="43">
        <f t="shared" si="0"/>
        <v>233.91304347826087</v>
      </c>
      <c r="E57" s="11"/>
      <c r="F57" s="11" t="str">
        <f t="shared" si="23"/>
        <v/>
      </c>
      <c r="G57" s="11">
        <v>269</v>
      </c>
    </row>
    <row r="58" spans="1:7" x14ac:dyDescent="0.3">
      <c r="A58" s="36" t="s">
        <v>54</v>
      </c>
      <c r="B58" s="6"/>
      <c r="C58" s="7"/>
      <c r="D58" s="43"/>
      <c r="E58" s="8"/>
      <c r="F58" s="8" t="str">
        <f t="shared" si="23"/>
        <v/>
      </c>
      <c r="G58" s="11"/>
    </row>
    <row r="59" spans="1:7" ht="13.5" customHeight="1" x14ac:dyDescent="0.3">
      <c r="A59" s="2" t="s">
        <v>166</v>
      </c>
      <c r="B59" s="2" t="s">
        <v>211</v>
      </c>
      <c r="C59" s="10" t="s">
        <v>59</v>
      </c>
      <c r="D59" s="43">
        <f t="shared" ref="D59" si="29">IF(E59&gt;0, E59/1.15,G59/1.15)</f>
        <v>155.6521739130435</v>
      </c>
      <c r="E59" s="11">
        <v>179</v>
      </c>
      <c r="F59" s="11">
        <f t="shared" si="23"/>
        <v>110</v>
      </c>
      <c r="G59" s="11">
        <v>289</v>
      </c>
    </row>
    <row r="60" spans="1:7" ht="13.5" customHeight="1" x14ac:dyDescent="0.3">
      <c r="A60" s="2" t="s">
        <v>55</v>
      </c>
      <c r="B60" s="2" t="s">
        <v>56</v>
      </c>
      <c r="C60" s="10" t="s">
        <v>14</v>
      </c>
      <c r="D60" s="43">
        <f t="shared" ref="D60:D114" si="30">IF(E60&gt;0, E60/1.15,G60/1.15)</f>
        <v>329.56521739130437</v>
      </c>
      <c r="E60" s="11"/>
      <c r="F60" s="11" t="str">
        <f t="shared" si="23"/>
        <v/>
      </c>
      <c r="G60" s="11">
        <v>379</v>
      </c>
    </row>
    <row r="61" spans="1:7" ht="13.5" customHeight="1" x14ac:dyDescent="0.3">
      <c r="A61" s="2" t="s">
        <v>57</v>
      </c>
      <c r="B61" s="2" t="s">
        <v>58</v>
      </c>
      <c r="C61" s="10" t="s">
        <v>59</v>
      </c>
      <c r="D61" s="43">
        <f t="shared" si="30"/>
        <v>659.13043478260875</v>
      </c>
      <c r="E61" s="11"/>
      <c r="F61" s="11" t="str">
        <f t="shared" si="23"/>
        <v/>
      </c>
      <c r="G61" s="11">
        <v>758</v>
      </c>
    </row>
    <row r="62" spans="1:7" ht="13.5" customHeight="1" x14ac:dyDescent="0.3">
      <c r="A62" s="2" t="s">
        <v>266</v>
      </c>
      <c r="B62" s="2" t="s">
        <v>275</v>
      </c>
      <c r="C62" s="10" t="s">
        <v>18</v>
      </c>
      <c r="D62" s="43">
        <f t="shared" si="30"/>
        <v>364.34782608695656</v>
      </c>
      <c r="E62" s="11"/>
      <c r="F62" s="11" t="str">
        <f t="shared" si="23"/>
        <v/>
      </c>
      <c r="G62" s="11">
        <v>419</v>
      </c>
    </row>
    <row r="63" spans="1:7" ht="13.5" customHeight="1" x14ac:dyDescent="0.3">
      <c r="A63" s="2" t="s">
        <v>60</v>
      </c>
      <c r="B63" s="2" t="s">
        <v>200</v>
      </c>
      <c r="C63" s="10" t="s">
        <v>18</v>
      </c>
      <c r="D63" s="43">
        <f t="shared" si="30"/>
        <v>155.6521739130435</v>
      </c>
      <c r="E63" s="11">
        <v>179</v>
      </c>
      <c r="F63" s="11">
        <f t="shared" si="23"/>
        <v>110</v>
      </c>
      <c r="G63" s="11">
        <v>289</v>
      </c>
    </row>
    <row r="64" spans="1:7" ht="13.5" customHeight="1" x14ac:dyDescent="0.3">
      <c r="A64" s="2" t="s">
        <v>61</v>
      </c>
      <c r="B64" s="2" t="s">
        <v>62</v>
      </c>
      <c r="C64" s="10" t="s">
        <v>39</v>
      </c>
      <c r="D64" s="43">
        <f t="shared" si="30"/>
        <v>112.17391304347827</v>
      </c>
      <c r="E64" s="11">
        <v>129</v>
      </c>
      <c r="F64" s="11">
        <f t="shared" si="23"/>
        <v>130</v>
      </c>
      <c r="G64" s="11">
        <v>259</v>
      </c>
    </row>
    <row r="65" spans="1:7" ht="13.5" customHeight="1" x14ac:dyDescent="0.3">
      <c r="A65" s="2" t="s">
        <v>63</v>
      </c>
      <c r="B65" s="2" t="s">
        <v>64</v>
      </c>
      <c r="C65" s="10" t="s">
        <v>65</v>
      </c>
      <c r="D65" s="43">
        <f t="shared" si="30"/>
        <v>181.73913043478262</v>
      </c>
      <c r="E65" s="11">
        <v>209</v>
      </c>
      <c r="F65" s="11">
        <f t="shared" si="23"/>
        <v>60</v>
      </c>
      <c r="G65" s="11">
        <v>269</v>
      </c>
    </row>
    <row r="66" spans="1:7" ht="13.5" customHeight="1" x14ac:dyDescent="0.3">
      <c r="A66" s="2" t="s">
        <v>143</v>
      </c>
      <c r="B66" s="2" t="s">
        <v>167</v>
      </c>
      <c r="C66" s="10" t="s">
        <v>65</v>
      </c>
      <c r="D66" s="43">
        <f t="shared" si="30"/>
        <v>260</v>
      </c>
      <c r="E66" s="11"/>
      <c r="F66" s="11" t="str">
        <f t="shared" si="23"/>
        <v/>
      </c>
      <c r="G66" s="11">
        <v>299</v>
      </c>
    </row>
    <row r="67" spans="1:7" ht="13.5" customHeight="1" x14ac:dyDescent="0.3">
      <c r="A67" s="46" t="s">
        <v>178</v>
      </c>
      <c r="B67" s="46" t="s">
        <v>196</v>
      </c>
      <c r="C67" s="47" t="s">
        <v>59</v>
      </c>
      <c r="D67" s="48">
        <f t="shared" ref="D67" si="31">IF(E67&gt;0, E67/1.15,G67/1.15)</f>
        <v>225.21739130434784</v>
      </c>
      <c r="E67" s="49"/>
      <c r="F67" s="11" t="str">
        <f t="shared" si="23"/>
        <v/>
      </c>
      <c r="G67" s="49">
        <v>259</v>
      </c>
    </row>
    <row r="68" spans="1:7" ht="13.5" customHeight="1" x14ac:dyDescent="0.3">
      <c r="A68" s="2" t="s">
        <v>191</v>
      </c>
      <c r="B68" s="2" t="s">
        <v>215</v>
      </c>
      <c r="C68" s="10" t="s">
        <v>51</v>
      </c>
      <c r="D68" s="43">
        <f t="shared" ref="D68" si="32">IF(E68&gt;0, E68/1.15,G68/1.15)</f>
        <v>260</v>
      </c>
      <c r="E68" s="11"/>
      <c r="F68" s="11" t="str">
        <f t="shared" ref="F68" si="33">IF(E68&gt;0,G68-E68,"")</f>
        <v/>
      </c>
      <c r="G68" s="11">
        <v>299</v>
      </c>
    </row>
    <row r="69" spans="1:7" ht="13.5" customHeight="1" x14ac:dyDescent="0.3">
      <c r="A69" s="18" t="s">
        <v>176</v>
      </c>
      <c r="B69" s="18" t="s">
        <v>177</v>
      </c>
      <c r="C69" s="19" t="s">
        <v>13</v>
      </c>
      <c r="D69" s="44">
        <f t="shared" ref="D69" si="34">IF(E69&gt;0, E69/1.15,G69/1.15)</f>
        <v>112.17391304347827</v>
      </c>
      <c r="E69" s="20">
        <v>129</v>
      </c>
      <c r="F69" s="20">
        <f t="shared" ref="F69" si="35">IF(E69&gt;0,G69-E69,"")</f>
        <v>50</v>
      </c>
      <c r="G69" s="20">
        <v>179</v>
      </c>
    </row>
    <row r="70" spans="1:7" ht="13.5" customHeight="1" x14ac:dyDescent="0.3">
      <c r="A70" s="18" t="s">
        <v>173</v>
      </c>
      <c r="B70" s="18" t="s">
        <v>174</v>
      </c>
      <c r="C70" s="19" t="s">
        <v>27</v>
      </c>
      <c r="D70" s="44">
        <f t="shared" ref="D70" si="36">IF(E70&gt;0, E70/1.15,G70/1.15)</f>
        <v>216.52173913043481</v>
      </c>
      <c r="E70" s="20"/>
      <c r="F70" s="20" t="str">
        <f t="shared" ref="F70" si="37">IF(E70&gt;0,G70-E70,"")</f>
        <v/>
      </c>
      <c r="G70" s="20">
        <v>249</v>
      </c>
    </row>
    <row r="71" spans="1:7" x14ac:dyDescent="0.3">
      <c r="A71" s="18" t="s">
        <v>267</v>
      </c>
      <c r="B71" s="18" t="s">
        <v>278</v>
      </c>
      <c r="C71" s="19" t="s">
        <v>13</v>
      </c>
      <c r="D71" s="44">
        <f t="shared" ref="D71" si="38">IF(E71&gt;0, E71/1.15,G71/1.15)</f>
        <v>164.34782608695653</v>
      </c>
      <c r="E71" s="20"/>
      <c r="F71" s="20" t="str">
        <f t="shared" ref="F71" si="39">IF(E71&gt;0,G71-E71,"")</f>
        <v/>
      </c>
      <c r="G71" s="20">
        <v>189</v>
      </c>
    </row>
    <row r="72" spans="1:7" ht="13.5" customHeight="1" x14ac:dyDescent="0.3">
      <c r="A72" s="36" t="s">
        <v>66</v>
      </c>
      <c r="B72" s="6"/>
      <c r="C72" s="7"/>
      <c r="D72" s="43"/>
      <c r="E72" s="8"/>
      <c r="F72" s="8" t="str">
        <f t="shared" si="23"/>
        <v/>
      </c>
      <c r="G72" s="11"/>
    </row>
    <row r="73" spans="1:7" ht="13.5" customHeight="1" x14ac:dyDescent="0.3">
      <c r="A73" s="2" t="s">
        <v>184</v>
      </c>
      <c r="B73" s="2" t="s">
        <v>216</v>
      </c>
      <c r="C73" s="10" t="s">
        <v>47</v>
      </c>
      <c r="D73" s="43">
        <f t="shared" ref="D73" si="40">IF(E73&gt;0, E73/1.15,G73/1.15)</f>
        <v>242.60869565217394</v>
      </c>
      <c r="E73" s="11"/>
      <c r="F73" s="11" t="str">
        <f t="shared" ref="F73" si="41">IF(E73&gt;0,G73-E73,"")</f>
        <v/>
      </c>
      <c r="G73" s="11">
        <v>279</v>
      </c>
    </row>
    <row r="74" spans="1:7" ht="13.5" customHeight="1" x14ac:dyDescent="0.3">
      <c r="A74" s="2" t="s">
        <v>254</v>
      </c>
      <c r="B74" s="2" t="s">
        <v>253</v>
      </c>
      <c r="C74" s="10" t="s">
        <v>67</v>
      </c>
      <c r="D74" s="43">
        <f t="shared" si="30"/>
        <v>62.608695652173921</v>
      </c>
      <c r="E74" s="11"/>
      <c r="F74" s="11" t="str">
        <f t="shared" si="23"/>
        <v/>
      </c>
      <c r="G74" s="11">
        <v>72</v>
      </c>
    </row>
    <row r="75" spans="1:7" ht="13.5" customHeight="1" x14ac:dyDescent="0.3">
      <c r="A75" s="2" t="s">
        <v>68</v>
      </c>
      <c r="B75" s="2" t="s">
        <v>187</v>
      </c>
      <c r="C75" s="10" t="s">
        <v>47</v>
      </c>
      <c r="D75" s="43">
        <f t="shared" ref="D75" si="42">IF(E75&gt;0, E75/1.15,G75/1.15)</f>
        <v>242.60869565217394</v>
      </c>
      <c r="E75" s="11"/>
      <c r="F75" s="11" t="str">
        <f t="shared" ref="F75" si="43">IF(E75&gt;0,G75-E75,"")</f>
        <v/>
      </c>
      <c r="G75" s="11">
        <v>279</v>
      </c>
    </row>
    <row r="76" spans="1:7" ht="13.5" customHeight="1" x14ac:dyDescent="0.3">
      <c r="A76" s="36" t="s">
        <v>250</v>
      </c>
      <c r="B76" s="2"/>
      <c r="C76" s="10"/>
      <c r="D76" s="43"/>
      <c r="E76" s="11"/>
      <c r="F76" s="11"/>
      <c r="G76" s="11"/>
    </row>
    <row r="77" spans="1:7" ht="13.5" customHeight="1" x14ac:dyDescent="0.3">
      <c r="A77" s="18" t="s">
        <v>227</v>
      </c>
      <c r="B77" s="18" t="s">
        <v>228</v>
      </c>
      <c r="C77" s="19" t="s">
        <v>14</v>
      </c>
      <c r="D77" s="44">
        <f t="shared" ref="D77" si="44">IF(E77&gt;0, E77/1.15,G77/1.15)</f>
        <v>216.52173913043481</v>
      </c>
      <c r="E77" s="20"/>
      <c r="F77" s="20" t="str">
        <f t="shared" ref="F77:F79" si="45">IF(E77&gt;0,G77-E77,"")</f>
        <v/>
      </c>
      <c r="G77" s="20">
        <v>249</v>
      </c>
    </row>
    <row r="78" spans="1:7" ht="13.5" customHeight="1" x14ac:dyDescent="0.3">
      <c r="A78" s="36" t="s">
        <v>212</v>
      </c>
      <c r="B78" s="2"/>
      <c r="C78" s="10"/>
      <c r="D78" s="43"/>
      <c r="E78" s="11"/>
      <c r="F78" s="11"/>
      <c r="G78" s="11"/>
    </row>
    <row r="79" spans="1:7" x14ac:dyDescent="0.3">
      <c r="A79" s="18" t="s">
        <v>213</v>
      </c>
      <c r="B79" s="18" t="s">
        <v>214</v>
      </c>
      <c r="C79" s="19" t="s">
        <v>14</v>
      </c>
      <c r="D79" s="44">
        <f t="shared" ref="D79" si="46">IF(E79&gt;0, E79/1.15,G79/1.15)</f>
        <v>216.52173913043481</v>
      </c>
      <c r="E79" s="20"/>
      <c r="F79" s="20" t="str">
        <f t="shared" si="45"/>
        <v/>
      </c>
      <c r="G79" s="20">
        <v>249</v>
      </c>
    </row>
    <row r="80" spans="1:7" ht="13.5" customHeight="1" x14ac:dyDescent="0.3">
      <c r="A80" s="36" t="s">
        <v>69</v>
      </c>
      <c r="B80" s="6"/>
      <c r="C80" s="7"/>
      <c r="D80" s="43"/>
      <c r="E80" s="8"/>
      <c r="F80" s="8" t="str">
        <f t="shared" si="23"/>
        <v/>
      </c>
      <c r="G80" s="11"/>
    </row>
    <row r="81" spans="1:7" ht="13.5" customHeight="1" x14ac:dyDescent="0.3">
      <c r="A81" s="2" t="s">
        <v>168</v>
      </c>
      <c r="B81" s="2" t="s">
        <v>217</v>
      </c>
      <c r="C81" s="10">
        <v>30</v>
      </c>
      <c r="D81" s="43">
        <f t="shared" ref="D81" si="47">IF(E81&gt;0, E81/1.15,G81/1.15)</f>
        <v>199.13043478260872</v>
      </c>
      <c r="E81" s="11">
        <v>229</v>
      </c>
      <c r="F81" s="11">
        <f t="shared" ref="F81:F82" si="48">IF(E81&gt;0,G81-E81,"")</f>
        <v>90</v>
      </c>
      <c r="G81" s="11">
        <v>319</v>
      </c>
    </row>
    <row r="82" spans="1:7" ht="13.5" customHeight="1" x14ac:dyDescent="0.3">
      <c r="A82" s="2" t="s">
        <v>70</v>
      </c>
      <c r="B82" s="2" t="s">
        <v>131</v>
      </c>
      <c r="C82" s="10">
        <v>60</v>
      </c>
      <c r="D82" s="43">
        <f t="shared" si="30"/>
        <v>373.04347826086962</v>
      </c>
      <c r="E82" s="11"/>
      <c r="F82" s="11" t="str">
        <f t="shared" si="48"/>
        <v/>
      </c>
      <c r="G82" s="11">
        <v>429</v>
      </c>
    </row>
    <row r="83" spans="1:7" ht="13.5" customHeight="1" x14ac:dyDescent="0.3">
      <c r="A83" s="2" t="s">
        <v>71</v>
      </c>
      <c r="B83" s="2" t="s">
        <v>132</v>
      </c>
      <c r="C83" s="10">
        <v>30</v>
      </c>
      <c r="D83" s="43">
        <f t="shared" si="30"/>
        <v>346.95652173913044</v>
      </c>
      <c r="E83" s="11"/>
      <c r="F83" s="11" t="str">
        <f t="shared" si="23"/>
        <v/>
      </c>
      <c r="G83" s="11">
        <v>399</v>
      </c>
    </row>
    <row r="84" spans="1:7" ht="13.5" customHeight="1" x14ac:dyDescent="0.3">
      <c r="A84" s="2" t="s">
        <v>72</v>
      </c>
      <c r="B84" s="2" t="s">
        <v>218</v>
      </c>
      <c r="C84" s="10">
        <v>30</v>
      </c>
      <c r="D84" s="43">
        <f t="shared" si="30"/>
        <v>433.91304347826093</v>
      </c>
      <c r="E84" s="11">
        <v>499</v>
      </c>
      <c r="F84" s="11">
        <f t="shared" si="23"/>
        <v>470</v>
      </c>
      <c r="G84" s="11">
        <v>969</v>
      </c>
    </row>
    <row r="85" spans="1:7" ht="13.5" customHeight="1" x14ac:dyDescent="0.3">
      <c r="A85" s="2" t="s">
        <v>73</v>
      </c>
      <c r="B85" s="2" t="s">
        <v>219</v>
      </c>
      <c r="C85" s="10">
        <v>30</v>
      </c>
      <c r="D85" s="43">
        <f t="shared" si="30"/>
        <v>260</v>
      </c>
      <c r="E85" s="11">
        <v>299</v>
      </c>
      <c r="F85" s="11">
        <f t="shared" si="23"/>
        <v>150</v>
      </c>
      <c r="G85" s="11">
        <v>449</v>
      </c>
    </row>
    <row r="86" spans="1:7" ht="13.5" customHeight="1" x14ac:dyDescent="0.3">
      <c r="A86" s="2" t="s">
        <v>74</v>
      </c>
      <c r="B86" s="2" t="s">
        <v>133</v>
      </c>
      <c r="C86" s="10">
        <v>30</v>
      </c>
      <c r="D86" s="43">
        <f t="shared" si="30"/>
        <v>460.00000000000006</v>
      </c>
      <c r="E86" s="11"/>
      <c r="F86" s="11" t="str">
        <f t="shared" si="23"/>
        <v/>
      </c>
      <c r="G86" s="11">
        <v>529</v>
      </c>
    </row>
    <row r="87" spans="1:7" ht="13.5" customHeight="1" x14ac:dyDescent="0.3">
      <c r="A87" s="15" t="s">
        <v>75</v>
      </c>
      <c r="B87" s="15" t="s">
        <v>220</v>
      </c>
      <c r="C87" s="10">
        <v>30</v>
      </c>
      <c r="D87" s="43">
        <f t="shared" si="30"/>
        <v>129.56521739130434</v>
      </c>
      <c r="E87" s="11"/>
      <c r="F87" s="11" t="str">
        <f t="shared" si="23"/>
        <v/>
      </c>
      <c r="G87" s="11">
        <v>149</v>
      </c>
    </row>
    <row r="88" spans="1:7" ht="13.5" customHeight="1" x14ac:dyDescent="0.3">
      <c r="A88" s="15" t="s">
        <v>76</v>
      </c>
      <c r="B88" s="15" t="s">
        <v>261</v>
      </c>
      <c r="C88" s="10">
        <v>30</v>
      </c>
      <c r="D88" s="43">
        <f t="shared" si="30"/>
        <v>91.304347826086968</v>
      </c>
      <c r="E88" s="11">
        <v>105</v>
      </c>
      <c r="F88" s="11">
        <f t="shared" si="23"/>
        <v>44</v>
      </c>
      <c r="G88" s="11">
        <v>149</v>
      </c>
    </row>
    <row r="89" spans="1:7" ht="13.5" customHeight="1" x14ac:dyDescent="0.3">
      <c r="A89" s="15" t="s">
        <v>77</v>
      </c>
      <c r="B89" s="15" t="s">
        <v>134</v>
      </c>
      <c r="C89" s="10">
        <v>30</v>
      </c>
      <c r="D89" s="43">
        <f t="shared" si="30"/>
        <v>129.56521739130434</v>
      </c>
      <c r="E89" s="11"/>
      <c r="F89" s="11" t="str">
        <f t="shared" si="23"/>
        <v/>
      </c>
      <c r="G89" s="11">
        <v>149</v>
      </c>
    </row>
    <row r="90" spans="1:7" ht="13.5" customHeight="1" x14ac:dyDescent="0.3">
      <c r="A90" s="15" t="s">
        <v>130</v>
      </c>
      <c r="B90" s="15" t="s">
        <v>164</v>
      </c>
      <c r="C90" s="10">
        <v>30</v>
      </c>
      <c r="D90" s="43">
        <f t="shared" si="30"/>
        <v>164.34782608695653</v>
      </c>
      <c r="E90" s="11"/>
      <c r="F90" s="11" t="str">
        <f t="shared" si="23"/>
        <v/>
      </c>
      <c r="G90" s="11">
        <v>189</v>
      </c>
    </row>
    <row r="91" spans="1:7" ht="13.5" customHeight="1" x14ac:dyDescent="0.3">
      <c r="A91" s="15" t="s">
        <v>145</v>
      </c>
      <c r="B91" s="15" t="s">
        <v>169</v>
      </c>
      <c r="C91" s="10">
        <v>30</v>
      </c>
      <c r="D91" s="43">
        <f t="shared" si="30"/>
        <v>373.04347826086962</v>
      </c>
      <c r="E91" s="11"/>
      <c r="F91" s="11" t="str">
        <f t="shared" ref="F91:F92" si="49">IF(E91&gt;0,G91-E91,"")</f>
        <v/>
      </c>
      <c r="G91" s="11">
        <v>429</v>
      </c>
    </row>
    <row r="92" spans="1:7" ht="13.5" customHeight="1" x14ac:dyDescent="0.3">
      <c r="A92" s="15" t="s">
        <v>144</v>
      </c>
      <c r="B92" s="15" t="s">
        <v>170</v>
      </c>
      <c r="C92" s="10">
        <v>30</v>
      </c>
      <c r="D92" s="43">
        <f t="shared" si="30"/>
        <v>173.04347826086959</v>
      </c>
      <c r="E92" s="11">
        <v>199</v>
      </c>
      <c r="F92" s="11">
        <f t="shared" si="49"/>
        <v>100</v>
      </c>
      <c r="G92" s="11">
        <v>299</v>
      </c>
    </row>
    <row r="93" spans="1:7" ht="13.5" customHeight="1" x14ac:dyDescent="0.3">
      <c r="A93" s="15" t="s">
        <v>146</v>
      </c>
      <c r="B93" s="15" t="s">
        <v>201</v>
      </c>
      <c r="C93" s="10" t="s">
        <v>222</v>
      </c>
      <c r="D93" s="43">
        <f t="shared" si="30"/>
        <v>546.95652173913049</v>
      </c>
      <c r="E93" s="11"/>
      <c r="F93" s="11" t="str">
        <f t="shared" ref="F93:F94" si="50">IF(E93&gt;0,G93-E93,"")</f>
        <v/>
      </c>
      <c r="G93" s="11">
        <v>629</v>
      </c>
    </row>
    <row r="94" spans="1:7" ht="13.5" customHeight="1" x14ac:dyDescent="0.3">
      <c r="A94" s="2" t="s">
        <v>175</v>
      </c>
      <c r="B94" s="2" t="s">
        <v>205</v>
      </c>
      <c r="C94" s="10">
        <v>30</v>
      </c>
      <c r="D94" s="43">
        <f t="shared" si="30"/>
        <v>294.78260869565219</v>
      </c>
      <c r="E94" s="11"/>
      <c r="F94" s="11" t="str">
        <f t="shared" si="50"/>
        <v/>
      </c>
      <c r="G94" s="11">
        <v>339</v>
      </c>
    </row>
    <row r="95" spans="1:7" ht="13.5" customHeight="1" x14ac:dyDescent="0.3">
      <c r="A95" s="2" t="s">
        <v>190</v>
      </c>
      <c r="B95" s="2" t="s">
        <v>225</v>
      </c>
      <c r="C95" s="10">
        <v>30</v>
      </c>
      <c r="D95" s="43">
        <f t="shared" ref="D95" si="51">IF(E95&gt;0, E95/1.15,G95/1.15)</f>
        <v>364.34782608695656</v>
      </c>
      <c r="E95" s="11"/>
      <c r="F95" s="11" t="str">
        <f t="shared" ref="F95" si="52">IF(E95&gt;0,G95-E95,"")</f>
        <v/>
      </c>
      <c r="G95" s="11">
        <v>419</v>
      </c>
    </row>
    <row r="96" spans="1:7" ht="13.5" customHeight="1" x14ac:dyDescent="0.3">
      <c r="A96" s="2" t="s">
        <v>192</v>
      </c>
      <c r="B96" s="2" t="s">
        <v>221</v>
      </c>
      <c r="C96" s="10">
        <v>30</v>
      </c>
      <c r="D96" s="43">
        <f t="shared" ref="D96:D97" si="53">IF(E96&gt;0, E96/1.15,G96/1.15)</f>
        <v>468.69565217391306</v>
      </c>
      <c r="E96" s="11"/>
      <c r="F96" s="11" t="str">
        <f t="shared" ref="F96:F97" si="54">IF(E96&gt;0,G96-E96,"")</f>
        <v/>
      </c>
      <c r="G96" s="11">
        <v>539</v>
      </c>
    </row>
    <row r="97" spans="1:7" x14ac:dyDescent="0.3">
      <c r="A97" s="18" t="s">
        <v>272</v>
      </c>
      <c r="B97" s="18" t="s">
        <v>283</v>
      </c>
      <c r="C97" s="19" t="s">
        <v>284</v>
      </c>
      <c r="D97" s="44">
        <f t="shared" si="53"/>
        <v>225.21739130434784</v>
      </c>
      <c r="E97" s="20">
        <v>259</v>
      </c>
      <c r="F97" s="20">
        <f t="shared" si="54"/>
        <v>119</v>
      </c>
      <c r="G97" s="20">
        <v>378</v>
      </c>
    </row>
    <row r="98" spans="1:7" ht="13.5" customHeight="1" x14ac:dyDescent="0.3">
      <c r="A98" s="36" t="s">
        <v>232</v>
      </c>
      <c r="B98" s="6"/>
      <c r="C98" s="7"/>
      <c r="D98" s="43"/>
      <c r="E98" s="8"/>
      <c r="F98" s="8" t="str">
        <f t="shared" si="23"/>
        <v/>
      </c>
      <c r="G98" s="11"/>
    </row>
    <row r="99" spans="1:7" ht="13.5" customHeight="1" x14ac:dyDescent="0.3">
      <c r="A99" s="2" t="s">
        <v>78</v>
      </c>
      <c r="B99" s="2" t="s">
        <v>233</v>
      </c>
      <c r="C99" s="10" t="s">
        <v>79</v>
      </c>
      <c r="D99" s="43">
        <f t="shared" si="30"/>
        <v>94.782608695652186</v>
      </c>
      <c r="E99" s="11"/>
      <c r="F99" s="11" t="str">
        <f t="shared" si="23"/>
        <v/>
      </c>
      <c r="G99" s="11">
        <v>109</v>
      </c>
    </row>
    <row r="100" spans="1:7" ht="13.5" customHeight="1" x14ac:dyDescent="0.3">
      <c r="A100" s="2" t="s">
        <v>80</v>
      </c>
      <c r="B100" s="2" t="s">
        <v>234</v>
      </c>
      <c r="C100" s="10" t="s">
        <v>67</v>
      </c>
      <c r="D100" s="43">
        <f t="shared" si="30"/>
        <v>62.608695652173921</v>
      </c>
      <c r="E100" s="11"/>
      <c r="F100" s="11" t="str">
        <f t="shared" si="23"/>
        <v/>
      </c>
      <c r="G100" s="11">
        <v>72</v>
      </c>
    </row>
    <row r="101" spans="1:7" ht="13.5" customHeight="1" x14ac:dyDescent="0.3">
      <c r="A101" s="2" t="s">
        <v>81</v>
      </c>
      <c r="B101" s="2" t="s">
        <v>235</v>
      </c>
      <c r="C101" s="10" t="s">
        <v>67</v>
      </c>
      <c r="D101" s="43">
        <f t="shared" si="30"/>
        <v>62.608695652173921</v>
      </c>
      <c r="E101" s="11"/>
      <c r="F101" s="11" t="str">
        <f t="shared" si="23"/>
        <v/>
      </c>
      <c r="G101" s="11">
        <v>72</v>
      </c>
    </row>
    <row r="102" spans="1:7" ht="13.5" customHeight="1" x14ac:dyDescent="0.3">
      <c r="A102" s="2" t="s">
        <v>82</v>
      </c>
      <c r="B102" s="2" t="s">
        <v>236</v>
      </c>
      <c r="C102" s="10" t="s">
        <v>67</v>
      </c>
      <c r="D102" s="43">
        <f t="shared" si="30"/>
        <v>62.608695652173921</v>
      </c>
      <c r="E102" s="11"/>
      <c r="F102" s="11" t="str">
        <f t="shared" si="23"/>
        <v/>
      </c>
      <c r="G102" s="11">
        <v>72</v>
      </c>
    </row>
    <row r="103" spans="1:7" ht="13.5" customHeight="1" x14ac:dyDescent="0.3">
      <c r="A103" s="2" t="s">
        <v>83</v>
      </c>
      <c r="B103" s="2" t="s">
        <v>237</v>
      </c>
      <c r="C103" s="10" t="s">
        <v>67</v>
      </c>
      <c r="D103" s="43">
        <f t="shared" si="30"/>
        <v>47.826086956521742</v>
      </c>
      <c r="E103" s="11">
        <v>55</v>
      </c>
      <c r="F103" s="11">
        <f t="shared" si="23"/>
        <v>17</v>
      </c>
      <c r="G103" s="11">
        <v>72</v>
      </c>
    </row>
    <row r="104" spans="1:7" ht="13.5" customHeight="1" x14ac:dyDescent="0.3">
      <c r="A104" s="2" t="s">
        <v>84</v>
      </c>
      <c r="B104" s="14" t="s">
        <v>238</v>
      </c>
      <c r="C104" s="10" t="s">
        <v>67</v>
      </c>
      <c r="D104" s="43">
        <f t="shared" si="30"/>
        <v>62.608695652173921</v>
      </c>
      <c r="E104" s="11"/>
      <c r="F104" s="11" t="str">
        <f t="shared" si="23"/>
        <v/>
      </c>
      <c r="G104" s="11">
        <v>72</v>
      </c>
    </row>
    <row r="105" spans="1:7" ht="13.5" customHeight="1" x14ac:dyDescent="0.3">
      <c r="A105" s="2" t="s">
        <v>85</v>
      </c>
      <c r="B105" s="2" t="s">
        <v>239</v>
      </c>
      <c r="C105" s="10" t="s">
        <v>67</v>
      </c>
      <c r="D105" s="43">
        <f t="shared" si="30"/>
        <v>62.608695652173921</v>
      </c>
      <c r="E105" s="11"/>
      <c r="F105" s="11" t="str">
        <f t="shared" ref="F105" si="55">IF(E105&gt;0,G105-E105,"")</f>
        <v/>
      </c>
      <c r="G105" s="11">
        <v>72</v>
      </c>
    </row>
    <row r="106" spans="1:7" ht="13.5" customHeight="1" x14ac:dyDescent="0.3">
      <c r="A106" s="2" t="s">
        <v>86</v>
      </c>
      <c r="B106" s="2" t="s">
        <v>240</v>
      </c>
      <c r="C106" s="10" t="s">
        <v>67</v>
      </c>
      <c r="D106" s="43">
        <f t="shared" si="30"/>
        <v>47.826086956521742</v>
      </c>
      <c r="E106" s="11">
        <v>55</v>
      </c>
      <c r="F106" s="11">
        <f t="shared" ref="F106:F145" si="56">IF(E106&gt;0,G106-E106,"")</f>
        <v>17</v>
      </c>
      <c r="G106" s="11">
        <v>72</v>
      </c>
    </row>
    <row r="107" spans="1:7" ht="13.5" customHeight="1" x14ac:dyDescent="0.3">
      <c r="A107" s="2" t="s">
        <v>87</v>
      </c>
      <c r="B107" s="2" t="s">
        <v>241</v>
      </c>
      <c r="C107" s="10" t="s">
        <v>67</v>
      </c>
      <c r="D107" s="43">
        <f t="shared" si="30"/>
        <v>62.608695652173921</v>
      </c>
      <c r="E107" s="11"/>
      <c r="F107" s="11" t="str">
        <f t="shared" si="56"/>
        <v/>
      </c>
      <c r="G107" s="11">
        <v>72</v>
      </c>
    </row>
    <row r="108" spans="1:7" ht="13.5" customHeight="1" x14ac:dyDescent="0.3">
      <c r="A108" s="2" t="s">
        <v>88</v>
      </c>
      <c r="B108" s="2" t="s">
        <v>242</v>
      </c>
      <c r="C108" s="10" t="s">
        <v>67</v>
      </c>
      <c r="D108" s="43">
        <f t="shared" si="30"/>
        <v>62.608695652173921</v>
      </c>
      <c r="E108" s="11"/>
      <c r="F108" s="11" t="str">
        <f t="shared" si="56"/>
        <v/>
      </c>
      <c r="G108" s="11">
        <v>72</v>
      </c>
    </row>
    <row r="109" spans="1:7" ht="13.5" customHeight="1" x14ac:dyDescent="0.3">
      <c r="A109" s="15" t="s">
        <v>89</v>
      </c>
      <c r="B109" s="2" t="s">
        <v>243</v>
      </c>
      <c r="C109" s="10" t="s">
        <v>67</v>
      </c>
      <c r="D109" s="43">
        <f t="shared" si="30"/>
        <v>62.608695652173921</v>
      </c>
      <c r="E109" s="11"/>
      <c r="F109" s="11" t="str">
        <f t="shared" si="56"/>
        <v/>
      </c>
      <c r="G109" s="11">
        <v>72</v>
      </c>
    </row>
    <row r="110" spans="1:7" s="33" customFormat="1" x14ac:dyDescent="0.3">
      <c r="A110" s="50" t="s">
        <v>273</v>
      </c>
      <c r="B110" s="18" t="s">
        <v>274</v>
      </c>
      <c r="C110" s="19" t="s">
        <v>67</v>
      </c>
      <c r="D110" s="44">
        <f t="shared" ref="D110" si="57">IF(E110&gt;0, E110/1.15,G110/1.15)</f>
        <v>62.608695652173921</v>
      </c>
      <c r="E110" s="20"/>
      <c r="F110" s="20" t="str">
        <f t="shared" ref="F110" si="58">IF(E110&gt;0,G110-E110,"")</f>
        <v/>
      </c>
      <c r="G110" s="20">
        <v>72</v>
      </c>
    </row>
    <row r="111" spans="1:7" ht="37" x14ac:dyDescent="0.3">
      <c r="A111" s="32" t="s">
        <v>90</v>
      </c>
      <c r="B111" s="29" t="s">
        <v>244</v>
      </c>
      <c r="C111" s="30" t="s">
        <v>91</v>
      </c>
      <c r="D111" s="45">
        <f t="shared" si="30"/>
        <v>438.26086956521743</v>
      </c>
      <c r="E111" s="31"/>
      <c r="F111" s="31" t="str">
        <f t="shared" si="56"/>
        <v/>
      </c>
      <c r="G111" s="31">
        <v>504</v>
      </c>
    </row>
    <row r="112" spans="1:7" s="37" customFormat="1" ht="13.5" customHeight="1" x14ac:dyDescent="0.3">
      <c r="A112" s="36" t="s">
        <v>92</v>
      </c>
      <c r="B112" s="6"/>
      <c r="C112" s="7"/>
      <c r="D112" s="43"/>
      <c r="E112" s="8"/>
      <c r="F112" s="8" t="str">
        <f t="shared" si="56"/>
        <v/>
      </c>
      <c r="G112" s="11"/>
    </row>
    <row r="113" spans="1:8" s="37" customFormat="1" ht="13.5" customHeight="1" x14ac:dyDescent="0.3">
      <c r="A113" s="2" t="s">
        <v>160</v>
      </c>
      <c r="B113" s="2" t="s">
        <v>197</v>
      </c>
      <c r="C113" s="10" t="s">
        <v>93</v>
      </c>
      <c r="D113" s="43">
        <f t="shared" si="30"/>
        <v>346.95652173913044</v>
      </c>
      <c r="E113" s="11">
        <v>399</v>
      </c>
      <c r="F113" s="11">
        <f t="shared" ref="F113:F115" si="59">IF(E113&gt;0,G113-E113,"")</f>
        <v>270</v>
      </c>
      <c r="G113" s="11">
        <v>669</v>
      </c>
      <c r="H113" s="5"/>
    </row>
    <row r="114" spans="1:8" s="37" customFormat="1" ht="13.5" customHeight="1" x14ac:dyDescent="0.3">
      <c r="A114" s="2" t="s">
        <v>159</v>
      </c>
      <c r="B114" s="2" t="s">
        <v>198</v>
      </c>
      <c r="C114" s="10" t="s">
        <v>93</v>
      </c>
      <c r="D114" s="43">
        <f t="shared" si="30"/>
        <v>581.73913043478262</v>
      </c>
      <c r="E114" s="11"/>
      <c r="F114" s="11" t="str">
        <f t="shared" si="59"/>
        <v/>
      </c>
      <c r="G114" s="11">
        <v>669</v>
      </c>
      <c r="H114" s="5"/>
    </row>
    <row r="115" spans="1:8" x14ac:dyDescent="0.3">
      <c r="A115" s="2" t="s">
        <v>161</v>
      </c>
      <c r="B115" s="2" t="s">
        <v>199</v>
      </c>
      <c r="C115" s="10" t="s">
        <v>93</v>
      </c>
      <c r="D115" s="43">
        <f>IF(E115&gt;0, E115/1.15,G115/1.15)</f>
        <v>581.73913043478262</v>
      </c>
      <c r="E115" s="11"/>
      <c r="F115" s="11" t="str">
        <f t="shared" si="59"/>
        <v/>
      </c>
      <c r="G115" s="11">
        <v>669</v>
      </c>
    </row>
    <row r="116" spans="1:8" s="13" customFormat="1" ht="13.5" customHeight="1" x14ac:dyDescent="0.3">
      <c r="A116" s="36" t="s">
        <v>285</v>
      </c>
      <c r="B116" s="6"/>
      <c r="C116" s="7"/>
      <c r="D116" s="43"/>
      <c r="E116" s="8"/>
      <c r="F116" s="8" t="str">
        <f t="shared" si="56"/>
        <v/>
      </c>
      <c r="G116" s="11"/>
      <c r="H116" s="5"/>
    </row>
    <row r="117" spans="1:8" x14ac:dyDescent="0.3">
      <c r="A117" s="2" t="s">
        <v>94</v>
      </c>
      <c r="B117" s="2" t="s">
        <v>286</v>
      </c>
      <c r="C117" s="10" t="s">
        <v>14</v>
      </c>
      <c r="D117" s="43">
        <f t="shared" ref="D117:D145" si="60">IF(E117&gt;0, E117/1.15,G117/1.15)</f>
        <v>433.91304347826093</v>
      </c>
      <c r="E117" s="11"/>
      <c r="F117" s="11" t="str">
        <f t="shared" si="56"/>
        <v/>
      </c>
      <c r="G117" s="11">
        <v>499</v>
      </c>
    </row>
    <row r="118" spans="1:8" x14ac:dyDescent="0.3">
      <c r="A118" s="36" t="s">
        <v>95</v>
      </c>
      <c r="C118" s="7"/>
      <c r="D118" s="43"/>
      <c r="E118" s="8"/>
      <c r="F118" s="8" t="str">
        <f t="shared" si="56"/>
        <v/>
      </c>
      <c r="G118" s="11"/>
    </row>
    <row r="119" spans="1:8" ht="13.5" customHeight="1" x14ac:dyDescent="0.3">
      <c r="A119" s="36" t="s">
        <v>147</v>
      </c>
      <c r="B119" s="6"/>
      <c r="C119" s="7"/>
      <c r="D119" s="43"/>
      <c r="E119" s="8"/>
      <c r="F119" s="8" t="str">
        <f t="shared" si="56"/>
        <v/>
      </c>
      <c r="G119" s="11"/>
    </row>
    <row r="120" spans="1:8" ht="13.5" customHeight="1" x14ac:dyDescent="0.3">
      <c r="A120" s="2" t="s">
        <v>96</v>
      </c>
      <c r="B120" s="2" t="s">
        <v>97</v>
      </c>
      <c r="C120" s="10" t="s">
        <v>14</v>
      </c>
      <c r="D120" s="43">
        <f t="shared" si="60"/>
        <v>233.91304347826087</v>
      </c>
      <c r="E120" s="11">
        <v>269</v>
      </c>
      <c r="F120" s="11">
        <f t="shared" si="56"/>
        <v>210</v>
      </c>
      <c r="G120" s="11">
        <v>479</v>
      </c>
    </row>
    <row r="121" spans="1:8" x14ac:dyDescent="0.3">
      <c r="A121" s="2" t="s">
        <v>148</v>
      </c>
      <c r="B121" s="2" t="s">
        <v>171</v>
      </c>
      <c r="C121" s="10" t="s">
        <v>14</v>
      </c>
      <c r="D121" s="43">
        <f t="shared" si="60"/>
        <v>233.91304347826087</v>
      </c>
      <c r="E121" s="11">
        <v>269</v>
      </c>
      <c r="F121" s="11">
        <f t="shared" ref="F121:F127" si="61">IF(E121&gt;0,G121-E121,"")</f>
        <v>210</v>
      </c>
      <c r="G121" s="11">
        <v>479</v>
      </c>
    </row>
    <row r="122" spans="1:8" x14ac:dyDescent="0.3">
      <c r="A122" s="36" t="s">
        <v>98</v>
      </c>
      <c r="B122" s="6"/>
      <c r="C122" s="7"/>
      <c r="D122" s="43"/>
      <c r="E122" s="8"/>
      <c r="F122" s="8" t="str">
        <f t="shared" si="56"/>
        <v/>
      </c>
      <c r="G122" s="11"/>
    </row>
    <row r="123" spans="1:8" ht="13.5" customHeight="1" x14ac:dyDescent="0.3">
      <c r="A123" s="2" t="s">
        <v>193</v>
      </c>
      <c r="B123" s="2" t="s">
        <v>229</v>
      </c>
      <c r="C123" s="10" t="s">
        <v>14</v>
      </c>
      <c r="D123" s="43">
        <f t="shared" ref="D123" si="62">IF(E123&gt;0, E123/1.15,G123/1.15)</f>
        <v>520.86956521739137</v>
      </c>
      <c r="E123" s="11"/>
      <c r="F123" s="11" t="str">
        <f t="shared" si="61"/>
        <v/>
      </c>
      <c r="G123" s="11">
        <v>599</v>
      </c>
    </row>
    <row r="124" spans="1:8" ht="13.5" customHeight="1" x14ac:dyDescent="0.3">
      <c r="A124" s="2" t="s">
        <v>103</v>
      </c>
      <c r="B124" s="2" t="s">
        <v>104</v>
      </c>
      <c r="C124" s="10" t="s">
        <v>14</v>
      </c>
      <c r="D124" s="43">
        <f>IF(E124&gt;0, E124/1.15,G124/1.15)</f>
        <v>520.86956521739137</v>
      </c>
      <c r="E124" s="11"/>
      <c r="F124" s="11" t="str">
        <f t="shared" si="61"/>
        <v/>
      </c>
      <c r="G124" s="11">
        <v>599</v>
      </c>
    </row>
    <row r="125" spans="1:8" ht="13.5" customHeight="1" x14ac:dyDescent="0.3">
      <c r="A125" s="2" t="s">
        <v>99</v>
      </c>
      <c r="B125" s="2" t="s">
        <v>100</v>
      </c>
      <c r="C125" s="10" t="s">
        <v>14</v>
      </c>
      <c r="D125" s="43">
        <f t="shared" si="60"/>
        <v>520.86956521739137</v>
      </c>
      <c r="E125" s="11"/>
      <c r="F125" s="11" t="str">
        <f t="shared" si="61"/>
        <v/>
      </c>
      <c r="G125" s="11">
        <v>599</v>
      </c>
    </row>
    <row r="126" spans="1:8" ht="13.5" customHeight="1" x14ac:dyDescent="0.3">
      <c r="A126" s="2" t="s">
        <v>105</v>
      </c>
      <c r="B126" s="2" t="s">
        <v>106</v>
      </c>
      <c r="C126" s="10" t="s">
        <v>14</v>
      </c>
      <c r="D126" s="43">
        <f>IF(E126&gt;0, E126/1.15,G126/1.15)</f>
        <v>520.86956521739137</v>
      </c>
      <c r="E126" s="11"/>
      <c r="F126" s="11" t="str">
        <f t="shared" si="61"/>
        <v/>
      </c>
      <c r="G126" s="11">
        <v>599</v>
      </c>
    </row>
    <row r="127" spans="1:8" x14ac:dyDescent="0.3">
      <c r="A127" s="2" t="s">
        <v>101</v>
      </c>
      <c r="B127" s="2" t="s">
        <v>102</v>
      </c>
      <c r="C127" s="10" t="s">
        <v>14</v>
      </c>
      <c r="D127" s="43">
        <f t="shared" si="60"/>
        <v>520.86956521739137</v>
      </c>
      <c r="E127" s="11"/>
      <c r="F127" s="11" t="str">
        <f t="shared" si="61"/>
        <v/>
      </c>
      <c r="G127" s="11">
        <v>599</v>
      </c>
    </row>
    <row r="128" spans="1:8" ht="13.5" customHeight="1" x14ac:dyDescent="0.3">
      <c r="A128" s="36" t="s">
        <v>107</v>
      </c>
      <c r="B128" s="6"/>
      <c r="C128" s="7"/>
      <c r="D128" s="43"/>
      <c r="E128" s="8"/>
      <c r="F128" s="8" t="str">
        <f t="shared" si="56"/>
        <v/>
      </c>
      <c r="G128" s="11"/>
    </row>
    <row r="129" spans="1:113" ht="13.5" customHeight="1" x14ac:dyDescent="0.3">
      <c r="A129" s="15" t="s">
        <v>208</v>
      </c>
      <c r="B129" s="2" t="s">
        <v>108</v>
      </c>
      <c r="C129" s="10">
        <v>1</v>
      </c>
      <c r="D129" s="43">
        <f t="shared" si="60"/>
        <v>18.260869565217394</v>
      </c>
      <c r="E129" s="11"/>
      <c r="F129" s="11" t="str">
        <f t="shared" si="56"/>
        <v/>
      </c>
      <c r="G129" s="11">
        <v>21</v>
      </c>
    </row>
    <row r="130" spans="1:113" ht="13.5" customHeight="1" x14ac:dyDescent="0.3">
      <c r="A130" s="15" t="s">
        <v>208</v>
      </c>
      <c r="B130" s="2" t="s">
        <v>109</v>
      </c>
      <c r="C130" s="10">
        <v>10</v>
      </c>
      <c r="D130" s="43">
        <f t="shared" si="60"/>
        <v>178.2608695652174</v>
      </c>
      <c r="E130" s="11"/>
      <c r="F130" s="11" t="str">
        <f t="shared" si="56"/>
        <v/>
      </c>
      <c r="G130" s="11">
        <v>205</v>
      </c>
    </row>
    <row r="131" spans="1:113" ht="13.5" customHeight="1" x14ac:dyDescent="0.3">
      <c r="A131" s="15" t="s">
        <v>208</v>
      </c>
      <c r="B131" s="2" t="s">
        <v>110</v>
      </c>
      <c r="C131" s="10">
        <v>50</v>
      </c>
      <c r="D131" s="43">
        <f t="shared" si="60"/>
        <v>817.39130434782612</v>
      </c>
      <c r="E131" s="11"/>
      <c r="F131" s="11" t="str">
        <f t="shared" si="56"/>
        <v/>
      </c>
      <c r="G131" s="11">
        <v>940</v>
      </c>
    </row>
    <row r="132" spans="1:113" ht="13.5" customHeight="1" x14ac:dyDescent="0.3">
      <c r="A132" s="15" t="s">
        <v>208</v>
      </c>
      <c r="B132" s="2" t="s">
        <v>111</v>
      </c>
      <c r="C132" s="10">
        <v>100</v>
      </c>
      <c r="D132" s="43">
        <f t="shared" si="60"/>
        <v>1565.217391304348</v>
      </c>
      <c r="E132" s="11"/>
      <c r="F132" s="11" t="str">
        <f t="shared" si="56"/>
        <v/>
      </c>
      <c r="G132" s="11">
        <v>1800</v>
      </c>
    </row>
    <row r="133" spans="1:113" ht="13.5" customHeight="1" x14ac:dyDescent="0.3">
      <c r="A133" s="2" t="s">
        <v>112</v>
      </c>
      <c r="B133" s="2" t="s">
        <v>113</v>
      </c>
      <c r="C133" s="10">
        <v>1</v>
      </c>
      <c r="D133" s="43">
        <f t="shared" si="60"/>
        <v>2.6086956521739131</v>
      </c>
      <c r="E133" s="11"/>
      <c r="F133" s="11" t="str">
        <f t="shared" si="56"/>
        <v/>
      </c>
      <c r="G133" s="11">
        <v>3</v>
      </c>
    </row>
    <row r="134" spans="1:113" ht="13.5" customHeight="1" x14ac:dyDescent="0.3">
      <c r="A134" s="2" t="s">
        <v>114</v>
      </c>
      <c r="B134" s="2" t="s">
        <v>115</v>
      </c>
      <c r="C134" s="10">
        <v>1</v>
      </c>
      <c r="D134" s="43">
        <f t="shared" si="60"/>
        <v>26.086956521739133</v>
      </c>
      <c r="E134" s="11"/>
      <c r="F134" s="11" t="str">
        <f t="shared" si="56"/>
        <v/>
      </c>
      <c r="G134" s="11">
        <v>30</v>
      </c>
    </row>
    <row r="135" spans="1:113" ht="13.5" customHeight="1" x14ac:dyDescent="0.3">
      <c r="A135" s="2" t="s">
        <v>116</v>
      </c>
      <c r="B135" s="2" t="s">
        <v>117</v>
      </c>
      <c r="C135" s="10">
        <v>1</v>
      </c>
      <c r="D135" s="43">
        <f t="shared" si="60"/>
        <v>10.434782608695652</v>
      </c>
      <c r="E135" s="11"/>
      <c r="F135" s="11" t="str">
        <f t="shared" si="56"/>
        <v/>
      </c>
      <c r="G135" s="11">
        <v>12</v>
      </c>
    </row>
    <row r="136" spans="1:113" x14ac:dyDescent="0.3">
      <c r="A136" s="2" t="s">
        <v>142</v>
      </c>
      <c r="B136" s="2" t="s">
        <v>141</v>
      </c>
      <c r="C136" s="10">
        <v>1</v>
      </c>
      <c r="D136" s="43">
        <f t="shared" si="60"/>
        <v>25.65217391304348</v>
      </c>
      <c r="E136" s="11"/>
      <c r="F136" s="11" t="str">
        <f t="shared" ref="F136" si="63">IF(E136&gt;0,G136-E136,"")</f>
        <v/>
      </c>
      <c r="G136" s="51">
        <v>29.5</v>
      </c>
    </row>
    <row r="137" spans="1:113" ht="13.5" customHeight="1" x14ac:dyDescent="0.3">
      <c r="A137" s="36" t="s">
        <v>118</v>
      </c>
      <c r="B137" s="6"/>
      <c r="C137" s="7"/>
      <c r="D137" s="43"/>
      <c r="E137" s="8"/>
      <c r="F137" s="8" t="str">
        <f t="shared" si="56"/>
        <v/>
      </c>
      <c r="G137" s="11"/>
    </row>
    <row r="138" spans="1:113" ht="13.5" customHeight="1" x14ac:dyDescent="0.3">
      <c r="A138" s="18" t="s">
        <v>270</v>
      </c>
      <c r="B138" s="18" t="s">
        <v>282</v>
      </c>
      <c r="C138" s="19" t="s">
        <v>119</v>
      </c>
      <c r="D138" s="44">
        <f>IF(E138&gt;0, E138/1.15,G138/1.15)</f>
        <v>23.478260869565219</v>
      </c>
      <c r="E138" s="20"/>
      <c r="F138" s="20" t="str">
        <f>IF(E138&gt;0,G138-E138,"")</f>
        <v/>
      </c>
      <c r="G138" s="20">
        <v>27</v>
      </c>
    </row>
    <row r="139" spans="1:113" s="16" customFormat="1" ht="13.5" customHeight="1" x14ac:dyDescent="0.3">
      <c r="A139" s="2" t="s">
        <v>188</v>
      </c>
      <c r="B139" s="2" t="s">
        <v>189</v>
      </c>
      <c r="C139" s="10" t="s">
        <v>119</v>
      </c>
      <c r="D139" s="43">
        <f t="shared" si="60"/>
        <v>22.608695652173914</v>
      </c>
      <c r="E139" s="11"/>
      <c r="F139" s="11" t="str">
        <f t="shared" si="56"/>
        <v/>
      </c>
      <c r="G139" s="11">
        <v>26</v>
      </c>
    </row>
    <row r="140" spans="1:113" ht="13.5" customHeight="1" x14ac:dyDescent="0.3">
      <c r="A140" s="2" t="s">
        <v>126</v>
      </c>
      <c r="B140" s="2" t="s">
        <v>127</v>
      </c>
      <c r="C140" s="10" t="s">
        <v>119</v>
      </c>
      <c r="D140" s="43">
        <f t="shared" si="60"/>
        <v>15.65217391304348</v>
      </c>
      <c r="E140" s="34"/>
      <c r="F140" s="34" t="str">
        <f t="shared" si="56"/>
        <v/>
      </c>
      <c r="G140" s="11">
        <v>18</v>
      </c>
    </row>
    <row r="141" spans="1:113" ht="13.5" customHeight="1" x14ac:dyDescent="0.3">
      <c r="A141" s="2" t="s">
        <v>120</v>
      </c>
      <c r="B141" s="2" t="s">
        <v>121</v>
      </c>
      <c r="C141" s="10" t="s">
        <v>119</v>
      </c>
      <c r="D141" s="43">
        <f t="shared" si="60"/>
        <v>9.1304347826086971</v>
      </c>
      <c r="E141" s="11"/>
      <c r="F141" s="11" t="str">
        <f t="shared" si="56"/>
        <v/>
      </c>
      <c r="G141" s="51">
        <v>10.5</v>
      </c>
    </row>
    <row r="142" spans="1:113" ht="13.5" customHeight="1" x14ac:dyDescent="0.3">
      <c r="A142" s="2" t="s">
        <v>122</v>
      </c>
      <c r="B142" s="2" t="s">
        <v>123</v>
      </c>
      <c r="C142" s="10" t="s">
        <v>119</v>
      </c>
      <c r="D142" s="43">
        <f t="shared" si="60"/>
        <v>9.1304347826086971</v>
      </c>
      <c r="E142" s="11"/>
      <c r="F142" s="11" t="str">
        <f t="shared" si="56"/>
        <v/>
      </c>
      <c r="G142" s="51">
        <v>10.5</v>
      </c>
    </row>
    <row r="143" spans="1:113" x14ac:dyDescent="0.3">
      <c r="A143" s="2" t="s">
        <v>124</v>
      </c>
      <c r="B143" s="2" t="s">
        <v>125</v>
      </c>
      <c r="C143" s="10" t="s">
        <v>149</v>
      </c>
      <c r="D143" s="43">
        <f t="shared" si="60"/>
        <v>19.130434782608699</v>
      </c>
      <c r="E143" s="11"/>
      <c r="F143" s="11" t="str">
        <f t="shared" si="56"/>
        <v/>
      </c>
      <c r="G143" s="11">
        <v>22</v>
      </c>
    </row>
    <row r="144" spans="1:113" s="21" customFormat="1" ht="13.5" customHeight="1" x14ac:dyDescent="0.3">
      <c r="A144" s="36" t="s">
        <v>162</v>
      </c>
      <c r="B144" s="9"/>
      <c r="C144" s="10"/>
      <c r="D144" s="43"/>
      <c r="E144" s="11"/>
      <c r="F144" s="11" t="str">
        <f t="shared" si="56"/>
        <v/>
      </c>
      <c r="G144" s="11"/>
      <c r="H144" s="5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  <c r="BV144" s="16"/>
      <c r="BW144" s="16"/>
      <c r="BX144" s="16"/>
      <c r="BY144" s="16"/>
      <c r="BZ144" s="16"/>
      <c r="CA144" s="16"/>
      <c r="CB144" s="16"/>
      <c r="CC144" s="16"/>
      <c r="CD144" s="16"/>
      <c r="CE144" s="16"/>
      <c r="CF144" s="16"/>
      <c r="CG144" s="16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6"/>
      <c r="CS144" s="16"/>
      <c r="CT144" s="16"/>
      <c r="CU144" s="16"/>
      <c r="CV144" s="16"/>
      <c r="CW144" s="16"/>
      <c r="CX144" s="16"/>
      <c r="CY144" s="16"/>
      <c r="CZ144" s="16"/>
      <c r="DA144" s="16"/>
      <c r="DB144" s="16"/>
      <c r="DC144" s="16"/>
      <c r="DD144" s="16"/>
      <c r="DE144" s="16"/>
      <c r="DF144" s="16"/>
      <c r="DG144" s="16"/>
      <c r="DH144" s="16"/>
      <c r="DI144" s="16"/>
    </row>
    <row r="145" spans="1:7" x14ac:dyDescent="0.3">
      <c r="A145" s="18" t="s">
        <v>269</v>
      </c>
      <c r="B145" s="18" t="s">
        <v>268</v>
      </c>
      <c r="C145" s="19" t="s">
        <v>36</v>
      </c>
      <c r="D145" s="44">
        <f t="shared" si="60"/>
        <v>47.826086956521742</v>
      </c>
      <c r="E145" s="20">
        <v>55</v>
      </c>
      <c r="F145" s="20">
        <f t="shared" si="56"/>
        <v>74</v>
      </c>
      <c r="G145" s="20">
        <v>129</v>
      </c>
    </row>
    <row r="150" spans="1:7" x14ac:dyDescent="0.3">
      <c r="B150" s="13"/>
    </row>
    <row r="151" spans="1:7" x14ac:dyDescent="0.3">
      <c r="A151" s="13"/>
    </row>
    <row r="152" spans="1:7" x14ac:dyDescent="0.3">
      <c r="A152" s="13"/>
      <c r="B152" s="13"/>
    </row>
    <row r="153" spans="1:7" x14ac:dyDescent="0.3">
      <c r="A153" s="13"/>
      <c r="B153" s="13"/>
    </row>
    <row r="154" spans="1:7" x14ac:dyDescent="0.3">
      <c r="A154" s="13"/>
      <c r="B154" s="13"/>
    </row>
    <row r="155" spans="1:7" x14ac:dyDescent="0.3">
      <c r="A155" s="13"/>
      <c r="B155" s="13"/>
    </row>
    <row r="156" spans="1:7" x14ac:dyDescent="0.3">
      <c r="A156" s="13"/>
      <c r="B156" s="13"/>
    </row>
  </sheetData>
  <autoFilter ref="A7:DI145" xr:uid="{00000000-0001-0000-0000-000000000000}"/>
  <sortState xmlns:xlrd2="http://schemas.microsoft.com/office/spreadsheetml/2017/richdata2" ref="A72:G86">
    <sortCondition ref="A72:A86"/>
  </sortState>
  <phoneticPr fontId="3" type="noConversion"/>
  <printOptions horizontalCentered="1"/>
  <pageMargins left="0.70866141732283472" right="0.70866141732283472" top="1.3779527559055118" bottom="0.59055118110236227" header="0.51181102362204722" footer="0.31496062992125984"/>
  <pageSetup paperSize="8" scale="84" fitToHeight="2" orientation="portrait" r:id="rId1"/>
  <headerFooter>
    <oddHeader xml:space="preserve">&amp;L&amp;"Montserrat,Bold"&amp;20JULY 2026 PRODUCT LIST &amp;C&amp;"Montserrat,Bold"&amp;16 &amp;R &amp;G      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6B18C89FDA4B4CA01C0F625A3065A2" ma:contentTypeVersion="16" ma:contentTypeDescription="Create a new document." ma:contentTypeScope="" ma:versionID="324bed8f40f23326258ae482ba5f109c">
  <xsd:schema xmlns:xsd="http://www.w3.org/2001/XMLSchema" xmlns:xs="http://www.w3.org/2001/XMLSchema" xmlns:p="http://schemas.microsoft.com/office/2006/metadata/properties" xmlns:ns2="0d62a616-c7de-4f80-829e-483285503b19" xmlns:ns3="1756a263-a766-41cb-92bb-ef7ec55b4c38" targetNamespace="http://schemas.microsoft.com/office/2006/metadata/properties" ma:root="true" ma:fieldsID="4d6c343a6492edca5ebb8217e6206999" ns2:_="" ns3:_="">
    <xsd:import namespace="0d62a616-c7de-4f80-829e-483285503b19"/>
    <xsd:import namespace="1756a263-a766-41cb-92bb-ef7ec55b4c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62a616-c7de-4f80-829e-483285503b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f52b4ce-ed77-4983-ab68-56b6d199c7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6a263-a766-41cb-92bb-ef7ec55b4c3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89e310c-02cd-4c40-96d5-50cb23d7dbf0}" ma:internalName="TaxCatchAll" ma:showField="CatchAllData" ma:web="1756a263-a766-41cb-92bb-ef7ec55b4c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d62a616-c7de-4f80-829e-483285503b19">
      <Terms xmlns="http://schemas.microsoft.com/office/infopath/2007/PartnerControls"/>
    </lcf76f155ced4ddcb4097134ff3c332f>
    <TaxCatchAll xmlns="1756a263-a766-41cb-92bb-ef7ec55b4c38" xsi:nil="true"/>
    <SharedWithUsers xmlns="1756a263-a766-41cb-92bb-ef7ec55b4c38">
      <UserInfo>
        <DisplayName>Melissa van der Merwe</DisplayName>
        <AccountId>22</AccountId>
        <AccountType/>
      </UserInfo>
      <UserInfo>
        <DisplayName>Kathy Carr</DisplayName>
        <AccountId>30</AccountId>
        <AccountType/>
      </UserInfo>
      <UserInfo>
        <DisplayName>Wynand Pretorius</DisplayName>
        <AccountId>29</AccountId>
        <AccountType/>
      </UserInfo>
      <UserInfo>
        <DisplayName>Tayla Van Niekerk</DisplayName>
        <AccountId>27</AccountId>
        <AccountType/>
      </UserInfo>
      <UserInfo>
        <DisplayName>Renique Leyds</DisplayName>
        <AccountId>20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E208CC-B8E1-43FE-B8F3-AAF18BFD9A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62a616-c7de-4f80-829e-483285503b19"/>
    <ds:schemaRef ds:uri="1756a263-a766-41cb-92bb-ef7ec55b4c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D7D2A8-3E02-4F6E-8EC0-0C7BF78F9D4F}">
  <ds:schemaRefs>
    <ds:schemaRef ds:uri="http://schemas.microsoft.com/office/2006/metadata/properties"/>
    <ds:schemaRef ds:uri="http://schemas.microsoft.com/office/infopath/2007/PartnerControls"/>
    <ds:schemaRef ds:uri="0d62a616-c7de-4f80-829e-483285503b19"/>
    <ds:schemaRef ds:uri="1756a263-a766-41cb-92bb-ef7ec55b4c38"/>
  </ds:schemaRefs>
</ds:datastoreItem>
</file>

<file path=customXml/itemProps3.xml><?xml version="1.0" encoding="utf-8"?>
<ds:datastoreItem xmlns:ds="http://schemas.openxmlformats.org/officeDocument/2006/customXml" ds:itemID="{5EDCB3F6-CED5-4868-8A72-64690172A7F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Renique Leyds</dc:creator>
  <cp:keywords/>
  <dc:description/>
  <cp:lastModifiedBy>Renique Leyds</cp:lastModifiedBy>
  <cp:revision/>
  <cp:lastPrinted>2026-06-19T04:55:12Z</cp:lastPrinted>
  <dcterms:created xsi:type="dcterms:W3CDTF">2020-07-27T08:46:09Z</dcterms:created>
  <dcterms:modified xsi:type="dcterms:W3CDTF">2026-06-23T10:39:44Z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e4bd3a-afdd-49ac-af2b-5b45ca626bac_Enabled">
    <vt:lpwstr>true</vt:lpwstr>
  </property>
  <property fmtid="{D5CDD505-2E9C-101B-9397-08002B2CF9AE}" pid="3" name="MSIP_Label_4ce4bd3a-afdd-49ac-af2b-5b45ca626bac_SetDate">
    <vt:lpwstr>2023-07-06T16:27:34Z</vt:lpwstr>
  </property>
  <property fmtid="{D5CDD505-2E9C-101B-9397-08002B2CF9AE}" pid="4" name="MSIP_Label_4ce4bd3a-afdd-49ac-af2b-5b45ca626bac_Method">
    <vt:lpwstr>Standard</vt:lpwstr>
  </property>
  <property fmtid="{D5CDD505-2E9C-101B-9397-08002B2CF9AE}" pid="5" name="MSIP_Label_4ce4bd3a-afdd-49ac-af2b-5b45ca626bac_Name">
    <vt:lpwstr>defa4170-0d19-0005-0004-bc88714345d2</vt:lpwstr>
  </property>
  <property fmtid="{D5CDD505-2E9C-101B-9397-08002B2CF9AE}" pid="6" name="MSIP_Label_4ce4bd3a-afdd-49ac-af2b-5b45ca626bac_SiteId">
    <vt:lpwstr>44751279-36b4-4cf3-a3c4-b0ebf61d6046</vt:lpwstr>
  </property>
  <property fmtid="{D5CDD505-2E9C-101B-9397-08002B2CF9AE}" pid="7" name="MSIP_Label_4ce4bd3a-afdd-49ac-af2b-5b45ca626bac_ActionId">
    <vt:lpwstr>01e53a48-8b0b-4a8d-85f8-6a263387ddf7</vt:lpwstr>
  </property>
  <property fmtid="{D5CDD505-2E9C-101B-9397-08002B2CF9AE}" pid="8" name="MSIP_Label_4ce4bd3a-afdd-49ac-af2b-5b45ca626bac_ContentBits">
    <vt:lpwstr>0</vt:lpwstr>
  </property>
  <property fmtid="{D5CDD505-2E9C-101B-9397-08002B2CF9AE}" pid="9" name="ContentTypeId">
    <vt:lpwstr>0x010100066B18C89FDA4B4CA01C0F625A3065A2</vt:lpwstr>
  </property>
  <property fmtid="{D5CDD505-2E9C-101B-9397-08002B2CF9AE}" pid="10" name="MediaServiceImageTags">
    <vt:lpwstr/>
  </property>
</Properties>
</file>